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ichi Nishimura\Desktop\"/>
    </mc:Choice>
  </mc:AlternateContent>
  <bookViews>
    <workbookView xWindow="0" yWindow="0" windowWidth="25200" windowHeight="12000"/>
  </bookViews>
  <sheets>
    <sheet name="マニュアル" sheetId="7" r:id="rId1"/>
    <sheet name="参加申込書" sheetId="1" r:id="rId2"/>
    <sheet name="追加・変更届" sheetId="4" r:id="rId3"/>
    <sheet name="追加・変更後申込" sheetId="6" state="hidden" r:id="rId4"/>
    <sheet name="メンバー表" sheetId="5" r:id="rId5"/>
  </sheets>
  <definedNames>
    <definedName name="_xlnm.Print_Area" localSheetId="0">マニュアル!$A$1:$B$23</definedName>
    <definedName name="_xlnm.Print_Area" localSheetId="4">メンバー表!$A$1:$K$44</definedName>
    <definedName name="_xlnm.Print_Area" localSheetId="1">参加申込書!$A$1:$J$44</definedName>
    <definedName name="_xlnm.Print_Area" localSheetId="3">追加・変更後申込!$A$1:$L$31</definedName>
    <definedName name="_xlnm.Print_Area" localSheetId="2">追加・変更届!$A$2:$I$18</definedName>
  </definedNames>
  <calcPr calcId="162913"/>
  <fileRecoveryPr repairLoad="1"/>
</workbook>
</file>

<file path=xl/calcChain.xml><?xml version="1.0" encoding="utf-8"?>
<calcChain xmlns="http://schemas.openxmlformats.org/spreadsheetml/2006/main">
  <c r="F9" i="4" l="1"/>
  <c r="G9" i="4" s="1"/>
  <c r="C9" i="4"/>
  <c r="D9" i="4" s="1"/>
  <c r="E9" i="4" s="1"/>
  <c r="B9" i="4"/>
  <c r="F8" i="4"/>
  <c r="G8" i="4" s="1"/>
  <c r="C8" i="4"/>
  <c r="D8" i="4"/>
  <c r="E8" i="4" s="1"/>
  <c r="B8" i="4"/>
  <c r="F7" i="4"/>
  <c r="C7" i="4"/>
  <c r="D7" i="4" s="1"/>
  <c r="E7" i="4" s="1"/>
  <c r="B7" i="4"/>
  <c r="D35" i="5"/>
  <c r="L31" i="6"/>
  <c r="K31" i="6"/>
  <c r="K33" i="5" s="1"/>
  <c r="J31" i="6"/>
  <c r="J33" i="5" s="1"/>
  <c r="I31" i="6"/>
  <c r="I33" i="5" s="1"/>
  <c r="H31" i="6"/>
  <c r="G31" i="6"/>
  <c r="F31" i="6"/>
  <c r="E31" i="6"/>
  <c r="G33" i="5"/>
  <c r="D31" i="6"/>
  <c r="F33" i="5" s="1"/>
  <c r="C31" i="6"/>
  <c r="E33" i="5"/>
  <c r="B31" i="6"/>
  <c r="D33" i="5" s="1"/>
  <c r="L30" i="6"/>
  <c r="K30" i="6"/>
  <c r="K32" i="5" s="1"/>
  <c r="J30" i="6"/>
  <c r="J32" i="5" s="1"/>
  <c r="I30" i="6"/>
  <c r="I32" i="5" s="1"/>
  <c r="H30" i="6"/>
  <c r="G30" i="6"/>
  <c r="F30" i="6"/>
  <c r="E30" i="6"/>
  <c r="G32" i="5" s="1"/>
  <c r="D30" i="6"/>
  <c r="F32" i="5"/>
  <c r="C30" i="6"/>
  <c r="B30" i="6"/>
  <c r="D32" i="5" s="1"/>
  <c r="L29" i="6"/>
  <c r="K29" i="6"/>
  <c r="K31" i="5" s="1"/>
  <c r="J29" i="6"/>
  <c r="J31" i="5"/>
  <c r="I29" i="6"/>
  <c r="I31" i="5" s="1"/>
  <c r="H29" i="6"/>
  <c r="G29" i="6"/>
  <c r="F29" i="6"/>
  <c r="E29" i="6"/>
  <c r="G31" i="5"/>
  <c r="D29" i="6"/>
  <c r="F31" i="5" s="1"/>
  <c r="C29" i="6"/>
  <c r="E31" i="5"/>
  <c r="B29" i="6"/>
  <c r="D31" i="5" s="1"/>
  <c r="L28" i="6"/>
  <c r="K28" i="6"/>
  <c r="K30" i="5"/>
  <c r="J28" i="6"/>
  <c r="J30" i="5" s="1"/>
  <c r="I28" i="6"/>
  <c r="I30" i="5"/>
  <c r="H28" i="6"/>
  <c r="G28" i="6"/>
  <c r="F28" i="6"/>
  <c r="E28" i="6"/>
  <c r="G30" i="5" s="1"/>
  <c r="D28" i="6"/>
  <c r="F30" i="5"/>
  <c r="C28" i="6"/>
  <c r="E30" i="5" s="1"/>
  <c r="B28" i="6"/>
  <c r="D30" i="5"/>
  <c r="L27" i="6"/>
  <c r="K27" i="6"/>
  <c r="K29" i="5" s="1"/>
  <c r="J27" i="6"/>
  <c r="J29" i="5"/>
  <c r="I27" i="6"/>
  <c r="I29" i="5" s="1"/>
  <c r="H27" i="6"/>
  <c r="G27" i="6"/>
  <c r="F27" i="6"/>
  <c r="E27" i="6"/>
  <c r="G29" i="5"/>
  <c r="D27" i="6"/>
  <c r="F29" i="5" s="1"/>
  <c r="C27" i="6"/>
  <c r="E29" i="5"/>
  <c r="B27" i="6"/>
  <c r="D29" i="5" s="1"/>
  <c r="L26" i="6"/>
  <c r="K26" i="6"/>
  <c r="K28" i="5"/>
  <c r="J26" i="6"/>
  <c r="J28" i="5" s="1"/>
  <c r="I26" i="6"/>
  <c r="I28" i="5"/>
  <c r="H26" i="6"/>
  <c r="G26" i="6"/>
  <c r="F26" i="6"/>
  <c r="E26" i="6"/>
  <c r="G28" i="5" s="1"/>
  <c r="D26" i="6"/>
  <c r="F28" i="5"/>
  <c r="C26" i="6"/>
  <c r="E28" i="5" s="1"/>
  <c r="B26" i="6"/>
  <c r="D28" i="5"/>
  <c r="L25" i="6"/>
  <c r="K25" i="6"/>
  <c r="K27" i="5"/>
  <c r="J25" i="6"/>
  <c r="J27" i="5"/>
  <c r="I25" i="6"/>
  <c r="I27" i="5"/>
  <c r="H25" i="6"/>
  <c r="G25" i="6"/>
  <c r="F25" i="6"/>
  <c r="E25" i="6"/>
  <c r="G27" i="5"/>
  <c r="D25" i="6"/>
  <c r="F27" i="5" s="1"/>
  <c r="C25" i="6"/>
  <c r="E27" i="5"/>
  <c r="B25" i="6"/>
  <c r="D27" i="5" s="1"/>
  <c r="L24" i="6"/>
  <c r="K24" i="6"/>
  <c r="K26" i="5"/>
  <c r="J24" i="6"/>
  <c r="J26" i="5"/>
  <c r="I24" i="6"/>
  <c r="I26" i="5"/>
  <c r="H24" i="6"/>
  <c r="G24" i="6"/>
  <c r="F24" i="6"/>
  <c r="E24" i="6"/>
  <c r="G26" i="5" s="1"/>
  <c r="D24" i="6"/>
  <c r="F26" i="5"/>
  <c r="C24" i="6"/>
  <c r="E26" i="5" s="1"/>
  <c r="B24" i="6"/>
  <c r="D26" i="5"/>
  <c r="L23" i="6"/>
  <c r="K23" i="6"/>
  <c r="K25" i="5"/>
  <c r="J23" i="6"/>
  <c r="J25" i="5"/>
  <c r="I23" i="6"/>
  <c r="I25" i="5"/>
  <c r="H23" i="6"/>
  <c r="G23" i="6"/>
  <c r="F23" i="6"/>
  <c r="E23" i="6"/>
  <c r="G25" i="5"/>
  <c r="D23" i="6"/>
  <c r="F25" i="5" s="1"/>
  <c r="C23" i="6"/>
  <c r="E25" i="5"/>
  <c r="B23" i="6"/>
  <c r="D25" i="5" s="1"/>
  <c r="L22" i="6"/>
  <c r="K22" i="6"/>
  <c r="K24" i="5"/>
  <c r="J22" i="6"/>
  <c r="J24" i="5"/>
  <c r="I22" i="6"/>
  <c r="I24" i="5"/>
  <c r="H22" i="6"/>
  <c r="G22" i="6"/>
  <c r="F22" i="6"/>
  <c r="E22" i="6"/>
  <c r="G24" i="5" s="1"/>
  <c r="D22" i="6"/>
  <c r="F24" i="5"/>
  <c r="C22" i="6"/>
  <c r="E24" i="5" s="1"/>
  <c r="B22" i="6"/>
  <c r="D24" i="5"/>
  <c r="L21" i="6"/>
  <c r="K21" i="6"/>
  <c r="K23" i="5"/>
  <c r="J21" i="6"/>
  <c r="J23" i="5"/>
  <c r="I21" i="6"/>
  <c r="I23" i="5"/>
  <c r="H21" i="6"/>
  <c r="G21" i="6"/>
  <c r="F21" i="6"/>
  <c r="E21" i="6"/>
  <c r="G23" i="5"/>
  <c r="D21" i="6"/>
  <c r="F23" i="5" s="1"/>
  <c r="C21" i="6"/>
  <c r="E23" i="5"/>
  <c r="B21" i="6"/>
  <c r="D23" i="5" s="1"/>
  <c r="L20" i="6"/>
  <c r="K20" i="6"/>
  <c r="K22" i="5"/>
  <c r="J20" i="6"/>
  <c r="J22" i="5"/>
  <c r="I20" i="6"/>
  <c r="I22" i="5" s="1"/>
  <c r="H20" i="6"/>
  <c r="G20" i="6"/>
  <c r="F20" i="6"/>
  <c r="E20" i="6"/>
  <c r="G22" i="5"/>
  <c r="D20" i="6"/>
  <c r="F22" i="5"/>
  <c r="C20" i="6"/>
  <c r="E22" i="5"/>
  <c r="B20" i="6"/>
  <c r="D22" i="5"/>
  <c r="L19" i="6"/>
  <c r="K19" i="6"/>
  <c r="K21" i="5" s="1"/>
  <c r="J19" i="6"/>
  <c r="J21" i="5"/>
  <c r="I19" i="6"/>
  <c r="I21" i="5" s="1"/>
  <c r="H19" i="6"/>
  <c r="G19" i="6"/>
  <c r="F19" i="6"/>
  <c r="E19" i="6"/>
  <c r="G21" i="5"/>
  <c r="D19" i="6"/>
  <c r="F21" i="5"/>
  <c r="C19" i="6"/>
  <c r="E21" i="5"/>
  <c r="B19" i="6"/>
  <c r="D21" i="5"/>
  <c r="L18" i="6"/>
  <c r="K18" i="6"/>
  <c r="K20" i="5"/>
  <c r="J18" i="6"/>
  <c r="J20" i="5" s="1"/>
  <c r="I18" i="6"/>
  <c r="I20" i="5"/>
  <c r="H18" i="6"/>
  <c r="G18" i="6"/>
  <c r="F18" i="6"/>
  <c r="E18" i="6"/>
  <c r="G20" i="5"/>
  <c r="D18" i="6"/>
  <c r="F20" i="5"/>
  <c r="C18" i="6"/>
  <c r="E20" i="5"/>
  <c r="B18" i="6"/>
  <c r="D20" i="5"/>
  <c r="L17" i="6"/>
  <c r="K17" i="6"/>
  <c r="K19" i="5" s="1"/>
  <c r="J17" i="6"/>
  <c r="J19" i="5"/>
  <c r="I17" i="6"/>
  <c r="I19" i="5" s="1"/>
  <c r="H17" i="6"/>
  <c r="G17" i="6"/>
  <c r="F17" i="6"/>
  <c r="E17" i="6"/>
  <c r="G19" i="5"/>
  <c r="D17" i="6"/>
  <c r="F19" i="5"/>
  <c r="C17" i="6"/>
  <c r="E19" i="5"/>
  <c r="B17" i="6"/>
  <c r="D19" i="5"/>
  <c r="L16" i="6"/>
  <c r="K16" i="6"/>
  <c r="K18" i="5"/>
  <c r="J16" i="6"/>
  <c r="J18" i="5" s="1"/>
  <c r="I16" i="6"/>
  <c r="I18" i="5"/>
  <c r="H16" i="6"/>
  <c r="G16" i="6"/>
  <c r="F16" i="6"/>
  <c r="E16" i="6"/>
  <c r="G18" i="5"/>
  <c r="D16" i="6"/>
  <c r="F18" i="5"/>
  <c r="C16" i="6"/>
  <c r="E18" i="5"/>
  <c r="B16" i="6"/>
  <c r="D18" i="5"/>
  <c r="L15" i="6"/>
  <c r="K15" i="6"/>
  <c r="K17" i="5" s="1"/>
  <c r="J15" i="6"/>
  <c r="J17" i="5"/>
  <c r="I15" i="6"/>
  <c r="I17" i="5" s="1"/>
  <c r="H15" i="6"/>
  <c r="G15" i="6"/>
  <c r="F15" i="6"/>
  <c r="E15" i="6"/>
  <c r="G17" i="5"/>
  <c r="D15" i="6"/>
  <c r="F17" i="5"/>
  <c r="C15" i="6"/>
  <c r="E17" i="5"/>
  <c r="B15" i="6"/>
  <c r="D17" i="5"/>
  <c r="L14" i="6"/>
  <c r="K14" i="6"/>
  <c r="K16" i="5"/>
  <c r="J14" i="6"/>
  <c r="J16" i="5" s="1"/>
  <c r="I14" i="6"/>
  <c r="I16" i="5"/>
  <c r="H14" i="6"/>
  <c r="G14" i="6"/>
  <c r="F14" i="6"/>
  <c r="E14" i="6"/>
  <c r="G16" i="5"/>
  <c r="D14" i="6"/>
  <c r="F16" i="5"/>
  <c r="C14" i="6"/>
  <c r="E16" i="5"/>
  <c r="B14" i="6"/>
  <c r="D16" i="5"/>
  <c r="L13" i="6"/>
  <c r="K13" i="6"/>
  <c r="K15" i="5" s="1"/>
  <c r="J13" i="6"/>
  <c r="J15" i="5"/>
  <c r="I13" i="6"/>
  <c r="I15" i="5" s="1"/>
  <c r="H13" i="6"/>
  <c r="G13" i="6"/>
  <c r="F13" i="6"/>
  <c r="E13" i="6"/>
  <c r="G15" i="5"/>
  <c r="D13" i="6"/>
  <c r="F15" i="5"/>
  <c r="C13" i="6"/>
  <c r="E15" i="5"/>
  <c r="B13" i="6"/>
  <c r="D15" i="5"/>
  <c r="L12" i="6"/>
  <c r="K12" i="6"/>
  <c r="K14" i="5"/>
  <c r="J12" i="6"/>
  <c r="J14" i="5" s="1"/>
  <c r="I12" i="6"/>
  <c r="I14" i="5"/>
  <c r="H12" i="6"/>
  <c r="G12" i="6"/>
  <c r="F12" i="6"/>
  <c r="E12" i="6"/>
  <c r="G14" i="5"/>
  <c r="D12" i="6"/>
  <c r="F14" i="5"/>
  <c r="C12" i="6"/>
  <c r="E14" i="5"/>
  <c r="B12" i="6"/>
  <c r="D14" i="5"/>
  <c r="L11" i="6"/>
  <c r="K11" i="6"/>
  <c r="K13" i="5" s="1"/>
  <c r="J11" i="6"/>
  <c r="J13" i="5"/>
  <c r="I11" i="6"/>
  <c r="I13" i="5" s="1"/>
  <c r="H11" i="6"/>
  <c r="G11" i="6"/>
  <c r="F11" i="6"/>
  <c r="E11" i="6"/>
  <c r="G13" i="5"/>
  <c r="D11" i="6"/>
  <c r="F13" i="5"/>
  <c r="C11" i="6"/>
  <c r="E13" i="5"/>
  <c r="B11" i="6"/>
  <c r="D13" i="5"/>
  <c r="L9" i="6"/>
  <c r="K9" i="6"/>
  <c r="K11" i="5"/>
  <c r="J9" i="6"/>
  <c r="J11" i="5" s="1"/>
  <c r="I9" i="6"/>
  <c r="I11" i="5"/>
  <c r="H9" i="6"/>
  <c r="G9" i="6"/>
  <c r="F9" i="6"/>
  <c r="E9" i="6"/>
  <c r="G11" i="5"/>
  <c r="D9" i="6"/>
  <c r="F11" i="5"/>
  <c r="C9" i="6"/>
  <c r="E11" i="5"/>
  <c r="B9" i="6"/>
  <c r="D11" i="5"/>
  <c r="L8" i="6"/>
  <c r="K8" i="6"/>
  <c r="K10" i="5" s="1"/>
  <c r="J8" i="6"/>
  <c r="J10" i="5"/>
  <c r="I8" i="6"/>
  <c r="I10" i="5" s="1"/>
  <c r="H8" i="6"/>
  <c r="G8" i="6"/>
  <c r="F8" i="6"/>
  <c r="E8" i="6"/>
  <c r="G10" i="5"/>
  <c r="D8" i="6"/>
  <c r="F10" i="5"/>
  <c r="C8" i="6"/>
  <c r="E10" i="5"/>
  <c r="B8" i="6"/>
  <c r="D10" i="5"/>
  <c r="L7" i="6"/>
  <c r="K7" i="6"/>
  <c r="K9" i="5"/>
  <c r="J7" i="6"/>
  <c r="J9" i="5" s="1"/>
  <c r="I7" i="6"/>
  <c r="H7" i="6"/>
  <c r="G7" i="6"/>
  <c r="F7" i="6"/>
  <c r="E7" i="6"/>
  <c r="G9" i="5"/>
  <c r="D7" i="6"/>
  <c r="F9" i="5"/>
  <c r="C7" i="6"/>
  <c r="E9" i="5"/>
  <c r="B7" i="6"/>
  <c r="D9" i="5"/>
  <c r="K10" i="6"/>
  <c r="K12" i="5"/>
  <c r="J10" i="6"/>
  <c r="J12" i="5"/>
  <c r="I10" i="6"/>
  <c r="I12" i="5"/>
  <c r="G10" i="6"/>
  <c r="C4" i="4"/>
  <c r="J43" i="5"/>
  <c r="H43" i="5"/>
  <c r="F43" i="5"/>
  <c r="J42" i="5"/>
  <c r="H42" i="5"/>
  <c r="F42" i="5"/>
  <c r="J41" i="5"/>
  <c r="H41" i="5"/>
  <c r="F41" i="5"/>
  <c r="J40" i="5"/>
  <c r="H40" i="5"/>
  <c r="F40" i="5"/>
  <c r="E2" i="5"/>
  <c r="E32" i="5"/>
  <c r="L10" i="6"/>
  <c r="H10" i="6"/>
  <c r="F10" i="6"/>
  <c r="E10" i="6"/>
  <c r="G12" i="5"/>
  <c r="D10" i="6"/>
  <c r="F12" i="5"/>
  <c r="C10" i="6"/>
  <c r="E12" i="5"/>
  <c r="B10" i="6"/>
  <c r="D12" i="5"/>
  <c r="I9" i="5"/>
  <c r="G7" i="4"/>
</calcChain>
</file>

<file path=xl/sharedStrings.xml><?xml version="1.0" encoding="utf-8"?>
<sst xmlns="http://schemas.openxmlformats.org/spreadsheetml/2006/main" count="123" uniqueCount="72">
  <si>
    <t>背番号</t>
    <rPh sb="0" eb="3">
      <t>セバンゴウ</t>
    </rPh>
    <phoneticPr fontId="2"/>
  </si>
  <si>
    <t>学年</t>
    <rPh sb="0" eb="2">
      <t>ガクネン</t>
    </rPh>
    <phoneticPr fontId="2"/>
  </si>
  <si>
    <t>身長</t>
    <rPh sb="0" eb="2">
      <t>シンチョウ</t>
    </rPh>
    <phoneticPr fontId="2"/>
  </si>
  <si>
    <t>体重</t>
    <rPh sb="0" eb="2">
      <t>タイジュウ</t>
    </rPh>
    <phoneticPr fontId="2"/>
  </si>
  <si>
    <t>帯同審判員</t>
    <rPh sb="0" eb="2">
      <t>タイドウ</t>
    </rPh>
    <rPh sb="2" eb="5">
      <t>シンパンイン</t>
    </rPh>
    <phoneticPr fontId="2"/>
  </si>
  <si>
    <t>氏     名</t>
    <rPh sb="0" eb="1">
      <t>シ</t>
    </rPh>
    <rPh sb="6" eb="7">
      <t>メイ</t>
    </rPh>
    <phoneticPr fontId="2"/>
  </si>
  <si>
    <t>正</t>
    <rPh sb="0" eb="1">
      <t>セイ</t>
    </rPh>
    <phoneticPr fontId="2"/>
  </si>
  <si>
    <t>副</t>
    <rPh sb="0" eb="1">
      <t>フク</t>
    </rPh>
    <phoneticPr fontId="2"/>
  </si>
  <si>
    <t>備  考</t>
    <rPh sb="0" eb="1">
      <t>ビ</t>
    </rPh>
    <rPh sb="3" eb="4">
      <t>コウ</t>
    </rPh>
    <phoneticPr fontId="2"/>
  </si>
  <si>
    <t>登録番号</t>
    <rPh sb="0" eb="2">
      <t>トウロク</t>
    </rPh>
    <rPh sb="2" eb="4">
      <t>バンゴウ</t>
    </rPh>
    <phoneticPr fontId="2"/>
  </si>
  <si>
    <t>位 置</t>
    <rPh sb="0" eb="1">
      <t>クライ</t>
    </rPh>
    <rPh sb="2" eb="3">
      <t>チ</t>
    </rPh>
    <phoneticPr fontId="2"/>
  </si>
  <si>
    <t>ユニフォームの色</t>
    <rPh sb="7" eb="8">
      <t>イロ</t>
    </rPh>
    <phoneticPr fontId="2"/>
  </si>
  <si>
    <t>上記の者は本校在学生徒で、標記大会に出場することを認め、参加を申し込みます。</t>
    <rPh sb="0" eb="2">
      <t>ジョウキ</t>
    </rPh>
    <rPh sb="3" eb="4">
      <t>モノ</t>
    </rPh>
    <rPh sb="5" eb="6">
      <t>ホン</t>
    </rPh>
    <rPh sb="6" eb="7">
      <t>コウ</t>
    </rPh>
    <rPh sb="7" eb="9">
      <t>ザイガク</t>
    </rPh>
    <rPh sb="9" eb="11">
      <t>セイト</t>
    </rPh>
    <rPh sb="13" eb="15">
      <t>ヒョウキ</t>
    </rPh>
    <rPh sb="15" eb="17">
      <t>タイカイ</t>
    </rPh>
    <rPh sb="18" eb="20">
      <t>シュツジョウ</t>
    </rPh>
    <rPh sb="25" eb="26">
      <t>ミト</t>
    </rPh>
    <rPh sb="28" eb="30">
      <t>サンカ</t>
    </rPh>
    <rPh sb="31" eb="32">
      <t>モウ</t>
    </rPh>
    <rPh sb="33" eb="34">
      <t>コ</t>
    </rPh>
    <phoneticPr fontId="2"/>
  </si>
  <si>
    <t>フィールドプレーヤー</t>
    <phoneticPr fontId="2"/>
  </si>
  <si>
    <t>ゴールキーパー</t>
    <phoneticPr fontId="2"/>
  </si>
  <si>
    <t>シャツ</t>
    <phoneticPr fontId="2"/>
  </si>
  <si>
    <t>ショーツ</t>
    <phoneticPr fontId="2"/>
  </si>
  <si>
    <t>２．新たに登録する選手</t>
    <rPh sb="2" eb="3">
      <t>アラ</t>
    </rPh>
    <rPh sb="5" eb="7">
      <t>トウロク</t>
    </rPh>
    <rPh sb="9" eb="11">
      <t>センシュ</t>
    </rPh>
    <phoneticPr fontId="2"/>
  </si>
  <si>
    <t>以上のように選手変更します。</t>
    <rPh sb="0" eb="2">
      <t>イジョウ</t>
    </rPh>
    <rPh sb="6" eb="8">
      <t>センシュ</t>
    </rPh>
    <rPh sb="8" eb="10">
      <t>ヘンコウ</t>
    </rPh>
    <phoneticPr fontId="2"/>
  </si>
  <si>
    <t>登録選手　追加・変更届</t>
    <rPh sb="0" eb="2">
      <t>トウロク</t>
    </rPh>
    <rPh sb="2" eb="4">
      <t>センシュ</t>
    </rPh>
    <rPh sb="5" eb="7">
      <t>ツイカ</t>
    </rPh>
    <rPh sb="8" eb="10">
      <t>ヘンコウ</t>
    </rPh>
    <rPh sb="10" eb="11">
      <t>トドケ</t>
    </rPh>
    <phoneticPr fontId="2"/>
  </si>
  <si>
    <t>１．登録を抹消する選手</t>
    <rPh sb="2" eb="4">
      <t>トウロク</t>
    </rPh>
    <rPh sb="5" eb="7">
      <t>マッショウ</t>
    </rPh>
    <rPh sb="9" eb="11">
      <t>センシュ</t>
    </rPh>
    <phoneticPr fontId="2"/>
  </si>
  <si>
    <t>〒</t>
    <phoneticPr fontId="2"/>
  </si>
  <si>
    <t>FAX</t>
    <phoneticPr fontId="2"/>
  </si>
  <si>
    <t>TEL</t>
    <phoneticPr fontId="2"/>
  </si>
  <si>
    <t>学校名</t>
    <rPh sb="0" eb="2">
      <t>ガッコウ</t>
    </rPh>
    <rPh sb="2" eb="3">
      <t>メイ</t>
    </rPh>
    <phoneticPr fontId="2"/>
  </si>
  <si>
    <t>住所</t>
    <rPh sb="0" eb="2">
      <t>ジュウショ</t>
    </rPh>
    <phoneticPr fontId="2"/>
  </si>
  <si>
    <t>高等学校長</t>
    <rPh sb="0" eb="2">
      <t>コウトウ</t>
    </rPh>
    <rPh sb="2" eb="5">
      <t>ガッコウチョウ</t>
    </rPh>
    <phoneticPr fontId="2"/>
  </si>
  <si>
    <t>監督</t>
    <rPh sb="0" eb="2">
      <t>カントク</t>
    </rPh>
    <phoneticPr fontId="2"/>
  </si>
  <si>
    <t xml:space="preserve"> ㊞</t>
  </si>
  <si>
    <t>級</t>
    <rPh sb="0" eb="1">
      <t>キュウ</t>
    </rPh>
    <phoneticPr fontId="2"/>
  </si>
  <si>
    <t>選手の追加の場合には登録を抹消する選手については記入しなくて結構です。</t>
    <rPh sb="0" eb="2">
      <t>センシュ</t>
    </rPh>
    <rPh sb="3" eb="5">
      <t>ツイカ</t>
    </rPh>
    <rPh sb="6" eb="8">
      <t>バアイ</t>
    </rPh>
    <rPh sb="10" eb="12">
      <t>トウロク</t>
    </rPh>
    <rPh sb="13" eb="15">
      <t>マッショウ</t>
    </rPh>
    <rPh sb="17" eb="19">
      <t>センシュ</t>
    </rPh>
    <rPh sb="24" eb="26">
      <t>キニュウ</t>
    </rPh>
    <rPh sb="30" eb="32">
      <t>ケッコウ</t>
    </rPh>
    <phoneticPr fontId="2"/>
  </si>
  <si>
    <t>㊞</t>
    <phoneticPr fontId="2"/>
  </si>
  <si>
    <t>学校名（</t>
    <rPh sb="0" eb="1">
      <t>ガク</t>
    </rPh>
    <rPh sb="1" eb="2">
      <t>コウ</t>
    </rPh>
    <rPh sb="2" eb="3">
      <t>メイ</t>
    </rPh>
    <phoneticPr fontId="2"/>
  </si>
  <si>
    <t>)</t>
    <phoneticPr fontId="2"/>
  </si>
  <si>
    <t>高等学校長</t>
    <rPh sb="0" eb="2">
      <t>コウトウ</t>
    </rPh>
    <rPh sb="2" eb="4">
      <t>ガッコウ</t>
    </rPh>
    <rPh sb="4" eb="5">
      <t>チョウ</t>
    </rPh>
    <phoneticPr fontId="2"/>
  </si>
  <si>
    <t>第92回全国高校サッカー選手権佐賀大会　参加申込書</t>
    <rPh sb="0" eb="1">
      <t>ダイ</t>
    </rPh>
    <rPh sb="3" eb="4">
      <t>カイ</t>
    </rPh>
    <rPh sb="4" eb="6">
      <t>ゼンコク</t>
    </rPh>
    <rPh sb="6" eb="8">
      <t>コウコウ</t>
    </rPh>
    <rPh sb="12" eb="15">
      <t>センシュケン</t>
    </rPh>
    <rPh sb="15" eb="17">
      <t>サガ</t>
    </rPh>
    <rPh sb="17" eb="19">
      <t>タイカイ</t>
    </rPh>
    <rPh sb="20" eb="22">
      <t>サンカ</t>
    </rPh>
    <rPh sb="22" eb="25">
      <t>モウシコミショ</t>
    </rPh>
    <phoneticPr fontId="2"/>
  </si>
  <si>
    <t>3種所属チーム</t>
    <rPh sb="1" eb="2">
      <t>シュ</t>
    </rPh>
    <rPh sb="2" eb="4">
      <t>ショゾク</t>
    </rPh>
    <phoneticPr fontId="2"/>
  </si>
  <si>
    <t>3種所属</t>
    <rPh sb="1" eb="2">
      <t>シュ</t>
    </rPh>
    <rPh sb="2" eb="4">
      <t>ショゾク</t>
    </rPh>
    <phoneticPr fontId="2"/>
  </si>
  <si>
    <t>監督氏名</t>
    <rPh sb="0" eb="2">
      <t>カントク</t>
    </rPh>
    <rPh sb="2" eb="4">
      <t>シメイ</t>
    </rPh>
    <phoneticPr fontId="2"/>
  </si>
  <si>
    <t>主将氏名</t>
    <rPh sb="0" eb="2">
      <t>シュショウ</t>
    </rPh>
    <rPh sb="2" eb="4">
      <t>シメイ</t>
    </rPh>
    <phoneticPr fontId="2"/>
  </si>
  <si>
    <t>対戦チーム名</t>
    <rPh sb="0" eb="2">
      <t>タイセン</t>
    </rPh>
    <rPh sb="5" eb="6">
      <t>メイ</t>
    </rPh>
    <phoneticPr fontId="2"/>
  </si>
  <si>
    <t>回戦</t>
    <rPh sb="0" eb="2">
      <t>カイセン</t>
    </rPh>
    <phoneticPr fontId="2"/>
  </si>
  <si>
    <t>試合期日</t>
    <rPh sb="0" eb="2">
      <t>シアイ</t>
    </rPh>
    <rPh sb="2" eb="4">
      <t>キジツ</t>
    </rPh>
    <phoneticPr fontId="2"/>
  </si>
  <si>
    <t>会場名</t>
    <rPh sb="0" eb="2">
      <t>カイジョウ</t>
    </rPh>
    <rPh sb="2" eb="3">
      <t>メイ</t>
    </rPh>
    <phoneticPr fontId="2"/>
  </si>
  <si>
    <t>※主将は番号を〇で囲んでください。</t>
    <rPh sb="1" eb="3">
      <t>シュショウ</t>
    </rPh>
    <rPh sb="4" eb="6">
      <t>バンゴウ</t>
    </rPh>
    <rPh sb="9" eb="10">
      <t>カコ</t>
    </rPh>
    <phoneticPr fontId="2"/>
  </si>
  <si>
    <r>
      <t>※帯同審判員は</t>
    </r>
    <r>
      <rPr>
        <u/>
        <sz val="9"/>
        <rFont val="ＭＳ Ｐゴシック"/>
        <family val="3"/>
        <charset val="128"/>
      </rPr>
      <t>必ず１名以上</t>
    </r>
    <r>
      <rPr>
        <sz val="9"/>
        <rFont val="ＭＳ Ｐゴシック"/>
        <family val="3"/>
        <charset val="128"/>
      </rPr>
      <t>お願いします。（審判員が不足しています。複数名協力もお願いします。）</t>
    </r>
    <rPh sb="1" eb="3">
      <t>タイドウ</t>
    </rPh>
    <rPh sb="3" eb="5">
      <t>シンパン</t>
    </rPh>
    <rPh sb="5" eb="6">
      <t>イン</t>
    </rPh>
    <rPh sb="7" eb="8">
      <t>カナラ</t>
    </rPh>
    <rPh sb="10" eb="11">
      <t>メイ</t>
    </rPh>
    <rPh sb="11" eb="13">
      <t>イジョウ</t>
    </rPh>
    <rPh sb="14" eb="15">
      <t>ネガ</t>
    </rPh>
    <rPh sb="21" eb="24">
      <t>シンパンイン</t>
    </rPh>
    <rPh sb="25" eb="27">
      <t>フソク</t>
    </rPh>
    <rPh sb="33" eb="35">
      <t>フクスウ</t>
    </rPh>
    <rPh sb="35" eb="36">
      <t>メイ</t>
    </rPh>
    <rPh sb="36" eb="38">
      <t>キョウリョク</t>
    </rPh>
    <rPh sb="40" eb="41">
      <t>ネガ</t>
    </rPh>
    <phoneticPr fontId="2"/>
  </si>
  <si>
    <t>ふりがな</t>
    <phoneticPr fontId="2"/>
  </si>
  <si>
    <t>３種所属チーム</t>
    <rPh sb="1" eb="2">
      <t>シュ</t>
    </rPh>
    <rPh sb="2" eb="4">
      <t>ショゾク</t>
    </rPh>
    <phoneticPr fontId="2"/>
  </si>
  <si>
    <t>ふりがな</t>
    <phoneticPr fontId="2"/>
  </si>
  <si>
    <t>チームスタッフ
【6名まで】</t>
    <rPh sb="10" eb="11">
      <t>メイ</t>
    </rPh>
    <phoneticPr fontId="2"/>
  </si>
  <si>
    <t>署名</t>
    <rPh sb="0" eb="2">
      <t>ショメイ</t>
    </rPh>
    <phoneticPr fontId="2"/>
  </si>
  <si>
    <t>「チームスタッフ」に関しては監督は自動で記入されるようにしています。
それ以外のスタッフに関してはあらかじめ入力またはその場で手書きをお願いします。</t>
    <rPh sb="10" eb="11">
      <t>カン</t>
    </rPh>
    <rPh sb="14" eb="16">
      <t>カントク</t>
    </rPh>
    <rPh sb="17" eb="19">
      <t>ジドウ</t>
    </rPh>
    <rPh sb="20" eb="22">
      <t>キニュウ</t>
    </rPh>
    <rPh sb="37" eb="39">
      <t>イガイ</t>
    </rPh>
    <rPh sb="45" eb="46">
      <t>カン</t>
    </rPh>
    <rPh sb="54" eb="56">
      <t>ニュウリョク</t>
    </rPh>
    <rPh sb="61" eb="62">
      <t>バ</t>
    </rPh>
    <rPh sb="63" eb="65">
      <t>テガ</t>
    </rPh>
    <rPh sb="68" eb="69">
      <t>ネガ</t>
    </rPh>
    <phoneticPr fontId="2"/>
  </si>
  <si>
    <t>◆</t>
    <phoneticPr fontId="2"/>
  </si>
  <si>
    <t>登録を抹消する選手について</t>
    <rPh sb="0" eb="2">
      <t>トウロク</t>
    </rPh>
    <rPh sb="3" eb="5">
      <t>マッショウ</t>
    </rPh>
    <rPh sb="7" eb="9">
      <t>センシュ</t>
    </rPh>
    <phoneticPr fontId="2"/>
  </si>
  <si>
    <t>以前登録いただいている選手の背番号のみを入力してください。自動的に登録されていた選手が入力されます。</t>
    <rPh sb="0" eb="2">
      <t>イゼン</t>
    </rPh>
    <rPh sb="2" eb="4">
      <t>トウロク</t>
    </rPh>
    <rPh sb="11" eb="13">
      <t>センシュ</t>
    </rPh>
    <rPh sb="14" eb="17">
      <t>セバンゴウ</t>
    </rPh>
    <rPh sb="20" eb="22">
      <t>ニュウリョク</t>
    </rPh>
    <rPh sb="29" eb="32">
      <t>ジドウテキ</t>
    </rPh>
    <rPh sb="33" eb="35">
      <t>トウロク</t>
    </rPh>
    <rPh sb="40" eb="42">
      <t>センシュ</t>
    </rPh>
    <rPh sb="43" eb="45">
      <t>ニュウリョク</t>
    </rPh>
    <phoneticPr fontId="2"/>
  </si>
  <si>
    <t>新たに登録する選手について</t>
    <rPh sb="0" eb="1">
      <t>アラ</t>
    </rPh>
    <rPh sb="3" eb="5">
      <t>トウロク</t>
    </rPh>
    <rPh sb="7" eb="9">
      <t>センシュ</t>
    </rPh>
    <phoneticPr fontId="2"/>
  </si>
  <si>
    <t>必要事項を全部入力してください。背番号は1～25までとしてください。</t>
    <rPh sb="0" eb="2">
      <t>ヒツヨウ</t>
    </rPh>
    <rPh sb="2" eb="4">
      <t>ジコウ</t>
    </rPh>
    <rPh sb="5" eb="7">
      <t>ゼンブ</t>
    </rPh>
    <rPh sb="7" eb="9">
      <t>ニュウリョク</t>
    </rPh>
    <rPh sb="16" eb="19">
      <t>セバンゴウ</t>
    </rPh>
    <phoneticPr fontId="2"/>
  </si>
  <si>
    <t>これらは自動的にメンバー表に自動的に反映されます。</t>
    <rPh sb="4" eb="7">
      <t>ジドウテキ</t>
    </rPh>
    <rPh sb="12" eb="13">
      <t>ヒョウ</t>
    </rPh>
    <rPh sb="14" eb="17">
      <t>ジドウテキ</t>
    </rPh>
    <rPh sb="18" eb="20">
      <t>ハンエイ</t>
    </rPh>
    <phoneticPr fontId="2"/>
  </si>
  <si>
    <t>試合日に3枚を印刷して持ってきてください。</t>
    <rPh sb="0" eb="3">
      <t>シアイビ</t>
    </rPh>
    <rPh sb="5" eb="6">
      <t>マイ</t>
    </rPh>
    <rPh sb="7" eb="9">
      <t>インサツ</t>
    </rPh>
    <rPh sb="11" eb="12">
      <t>モ</t>
    </rPh>
    <phoneticPr fontId="2"/>
  </si>
  <si>
    <t>◆</t>
    <phoneticPr fontId="2"/>
  </si>
  <si>
    <t>対戦チーム・回戦・試合期日・会場名およびスタート・サブのマーク記入についてはあらかじめの記入（入力）でもよいです。</t>
    <rPh sb="0" eb="2">
      <t>タイセン</t>
    </rPh>
    <rPh sb="6" eb="8">
      <t>カイセン</t>
    </rPh>
    <rPh sb="9" eb="11">
      <t>シアイ</t>
    </rPh>
    <rPh sb="11" eb="13">
      <t>キジツ</t>
    </rPh>
    <rPh sb="14" eb="16">
      <t>カイジョウ</t>
    </rPh>
    <rPh sb="16" eb="17">
      <t>メイ</t>
    </rPh>
    <rPh sb="31" eb="33">
      <t>キニュウ</t>
    </rPh>
    <rPh sb="44" eb="46">
      <t>キニュウ</t>
    </rPh>
    <rPh sb="47" eb="49">
      <t>ニュウリョク</t>
    </rPh>
    <phoneticPr fontId="2"/>
  </si>
  <si>
    <r>
      <t>「署名」に関してはチェックをして必ず直筆でお願いします。</t>
    </r>
    <r>
      <rPr>
        <b/>
        <u val="double"/>
        <sz val="11"/>
        <rFont val="ＭＳ Ｐゴシック"/>
        <family val="3"/>
        <charset val="128"/>
      </rPr>
      <t>（あらかじめの入力は不可）</t>
    </r>
    <rPh sb="1" eb="3">
      <t>ショメイ</t>
    </rPh>
    <rPh sb="5" eb="6">
      <t>カン</t>
    </rPh>
    <rPh sb="16" eb="17">
      <t>カナラ</t>
    </rPh>
    <rPh sb="18" eb="20">
      <t>ジキヒツ</t>
    </rPh>
    <rPh sb="22" eb="23">
      <t>ネガ</t>
    </rPh>
    <rPh sb="35" eb="37">
      <t>ニュウリョク</t>
    </rPh>
    <rPh sb="38" eb="40">
      <t>フカ</t>
    </rPh>
    <phoneticPr fontId="2"/>
  </si>
  <si>
    <t>「ユニフォームの色」に関しては当日のミーティングで決定後、該当に○をつけてください。</t>
    <rPh sb="8" eb="9">
      <t>イロ</t>
    </rPh>
    <rPh sb="11" eb="12">
      <t>カン</t>
    </rPh>
    <rPh sb="15" eb="17">
      <t>トウジツ</t>
    </rPh>
    <rPh sb="25" eb="27">
      <t>ケッテイ</t>
    </rPh>
    <rPh sb="27" eb="28">
      <t>ゴ</t>
    </rPh>
    <rPh sb="29" eb="31">
      <t>ガイトウ</t>
    </rPh>
    <phoneticPr fontId="2"/>
  </si>
  <si>
    <t>追加・変更届について</t>
    <rPh sb="0" eb="2">
      <t>ツイカ</t>
    </rPh>
    <rPh sb="3" eb="5">
      <t>ヘンコウ</t>
    </rPh>
    <rPh sb="5" eb="6">
      <t>トドケ</t>
    </rPh>
    <phoneticPr fontId="2"/>
  </si>
  <si>
    <t>メンバー表について</t>
    <rPh sb="4" eb="5">
      <t>ヒョウ</t>
    </rPh>
    <phoneticPr fontId="2"/>
  </si>
  <si>
    <t>スタート（左）
リザーブ（右）
○を付ける</t>
    <rPh sb="5" eb="6">
      <t>ヒダリ</t>
    </rPh>
    <rPh sb="13" eb="14">
      <t>ミギ</t>
    </rPh>
    <rPh sb="18" eb="19">
      <t>ツ</t>
    </rPh>
    <phoneticPr fontId="2"/>
  </si>
  <si>
    <t>スタート、リザーブの記入は事前入力でも結構です。
ユニフォームは決定後に〇で囲んでください。</t>
    <rPh sb="10" eb="12">
      <t>キニュウ</t>
    </rPh>
    <rPh sb="13" eb="15">
      <t>ジゼン</t>
    </rPh>
    <rPh sb="15" eb="17">
      <t>ニュウリョク</t>
    </rPh>
    <rPh sb="19" eb="21">
      <t>ケッコウ</t>
    </rPh>
    <rPh sb="32" eb="34">
      <t>ケッテイ</t>
    </rPh>
    <rPh sb="34" eb="35">
      <t>ゴ</t>
    </rPh>
    <rPh sb="38" eb="39">
      <t>カコ</t>
    </rPh>
    <phoneticPr fontId="2"/>
  </si>
  <si>
    <t>ソックス</t>
    <phoneticPr fontId="2"/>
  </si>
  <si>
    <t>第96回全国高校サッカー選手権佐賀大会　参加申込書</t>
    <rPh sb="0" eb="1">
      <t>ダイ</t>
    </rPh>
    <rPh sb="3" eb="4">
      <t>カイ</t>
    </rPh>
    <rPh sb="4" eb="6">
      <t>ゼンコク</t>
    </rPh>
    <rPh sb="6" eb="8">
      <t>コウコウ</t>
    </rPh>
    <rPh sb="12" eb="15">
      <t>センシュケン</t>
    </rPh>
    <rPh sb="15" eb="17">
      <t>サガ</t>
    </rPh>
    <rPh sb="17" eb="19">
      <t>タイカイ</t>
    </rPh>
    <rPh sb="20" eb="22">
      <t>サンカ</t>
    </rPh>
    <rPh sb="22" eb="25">
      <t>モウシコミショ</t>
    </rPh>
    <phoneticPr fontId="2"/>
  </si>
  <si>
    <t>第96回　全国高校サッカー選手権佐賀大会</t>
    <rPh sb="0" eb="1">
      <t>ダイ</t>
    </rPh>
    <rPh sb="3" eb="4">
      <t>カイ</t>
    </rPh>
    <rPh sb="5" eb="7">
      <t>ゼンコク</t>
    </rPh>
    <rPh sb="7" eb="9">
      <t>コウコウ</t>
    </rPh>
    <rPh sb="13" eb="16">
      <t>センシュケン</t>
    </rPh>
    <rPh sb="16" eb="18">
      <t>サガ</t>
    </rPh>
    <rPh sb="18" eb="20">
      <t>タイカイ</t>
    </rPh>
    <phoneticPr fontId="2"/>
  </si>
  <si>
    <t>第96回全国高校サッカー選手権佐賀大会　メンバー表</t>
    <rPh sb="0" eb="1">
      <t>ダイ</t>
    </rPh>
    <rPh sb="3" eb="4">
      <t>カイ</t>
    </rPh>
    <rPh sb="4" eb="6">
      <t>ゼンコク</t>
    </rPh>
    <rPh sb="6" eb="8">
      <t>コウコウ</t>
    </rPh>
    <rPh sb="12" eb="15">
      <t>センシュケン</t>
    </rPh>
    <rPh sb="15" eb="17">
      <t>サガ</t>
    </rPh>
    <rPh sb="17" eb="19">
      <t>タイカイ</t>
    </rPh>
    <rPh sb="24" eb="25">
      <t>ヒョウ</t>
    </rPh>
    <phoneticPr fontId="2"/>
  </si>
  <si>
    <t>ソックス</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</si>
</sst>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14"/>
      <name val="ＭＳ Ｐゴシック"/>
      <family val="3"/>
      <charset val="128"/>
    </font>
    <font>
      <sz val="9"/>
      <name val="ＭＳ Ｐゴシック"/>
      <family val="3"/>
      <charset val="128"/>
    </font>
    <font>
      <u/>
      <sz val="9"/>
      <name val="ＭＳ Ｐゴシック"/>
      <family val="3"/>
      <charset val="128"/>
    </font>
    <font>
      <b/>
      <sz val="24"/>
      <color indexed="9"/>
      <name val="ＭＳ Ｐゴシック"/>
      <family val="3"/>
      <charset val="128"/>
    </font>
    <font>
      <sz val="10"/>
      <name val="ＭＳ Ｐゴシック"/>
      <family val="3"/>
      <charset val="128"/>
    </font>
    <font>
      <b/>
      <sz val="14"/>
      <name val="ＭＳ Ｐゴシック"/>
      <family val="3"/>
      <charset val="128"/>
    </font>
    <font>
      <b/>
      <u val="double"/>
      <sz val="1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FF00"/>
        <bgColor indexed="64"/>
      </patternFill>
    </fill>
  </fills>
  <borders count="7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double">
        <color indexed="64"/>
      </top>
      <bottom style="thin">
        <color indexed="64"/>
      </bottom>
      <diagonal/>
    </border>
    <border>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medium">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medium">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double">
        <color indexed="64"/>
      </left>
      <right/>
      <top/>
      <bottom style="double">
        <color indexed="64"/>
      </bottom>
      <diagonal/>
    </border>
    <border>
      <left/>
      <right style="medium">
        <color indexed="64"/>
      </right>
      <top/>
      <bottom style="double">
        <color indexed="64"/>
      </bottom>
      <diagonal/>
    </border>
  </borders>
  <cellStyleXfs count="1">
    <xf numFmtId="0" fontId="0" fillId="0" borderId="0"/>
  </cellStyleXfs>
  <cellXfs count="175">
    <xf numFmtId="0" fontId="0" fillId="0" borderId="0" xfId="0"/>
    <xf numFmtId="0" fontId="3" fillId="0" borderId="0" xfId="0" applyFont="1"/>
    <xf numFmtId="0" fontId="3" fillId="0" borderId="0" xfId="0" applyFont="1" applyBorder="1"/>
    <xf numFmtId="0" fontId="3" fillId="0" borderId="0" xfId="0" applyFont="1" applyAlignment="1"/>
    <xf numFmtId="0" fontId="0" fillId="0" borderId="0" xfId="0" applyAlignme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4" fillId="0" borderId="0" xfId="0" applyFont="1"/>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lef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Fill="1" applyBorder="1" applyAlignment="1">
      <alignment horizontal="center" vertical="center"/>
    </xf>
    <xf numFmtId="58" fontId="1" fillId="0" borderId="0" xfId="0" applyNumberFormat="1" applyFont="1" applyAlignment="1">
      <alignment horizontal="lef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7" fillId="0" borderId="0" xfId="0" applyFont="1"/>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58" fontId="1" fillId="0" borderId="0" xfId="0" applyNumberFormat="1" applyFont="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16" xfId="0" applyFont="1" applyBorder="1" applyAlignment="1">
      <alignment horizontal="center" vertical="center"/>
    </xf>
    <xf numFmtId="176" fontId="1" fillId="0" borderId="0" xfId="0" applyNumberFormat="1" applyFont="1" applyBorder="1" applyAlignment="1">
      <alignment horizontal="center"/>
    </xf>
    <xf numFmtId="0" fontId="8" fillId="0" borderId="26" xfId="0" applyFont="1" applyBorder="1" applyAlignment="1">
      <alignment horizontal="center" vertical="center"/>
    </xf>
    <xf numFmtId="0" fontId="0" fillId="2" borderId="27" xfId="0" applyFill="1" applyBorder="1" applyProtection="1">
      <protection locked="0"/>
    </xf>
    <xf numFmtId="0" fontId="0" fillId="2" borderId="28" xfId="0" applyFill="1" applyBorder="1" applyProtection="1">
      <protection locked="0"/>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8" fillId="0" borderId="31" xfId="0" applyFont="1" applyBorder="1" applyAlignment="1">
      <alignment horizontal="center" vertical="center"/>
    </xf>
    <xf numFmtId="0" fontId="9" fillId="0" borderId="0" xfId="0" applyFont="1" applyBorder="1" applyAlignment="1">
      <alignment vertical="center"/>
    </xf>
    <xf numFmtId="0" fontId="3" fillId="0" borderId="0" xfId="0" applyFont="1" applyAlignment="1">
      <alignment horizontal="center"/>
    </xf>
    <xf numFmtId="0" fontId="0" fillId="0" borderId="0" xfId="0" applyAlignment="1">
      <alignment wrapText="1"/>
    </xf>
    <xf numFmtId="0" fontId="11" fillId="0" borderId="0" xfId="0" applyFont="1"/>
    <xf numFmtId="0" fontId="0" fillId="0" borderId="0" xfId="0" applyAlignment="1">
      <alignment horizontal="right"/>
    </xf>
    <xf numFmtId="0" fontId="0" fillId="0" borderId="0" xfId="0" applyAlignment="1">
      <alignment horizontal="right" vertical="top"/>
    </xf>
    <xf numFmtId="0" fontId="0" fillId="0" borderId="0" xfId="0" applyFill="1" applyBorder="1" applyProtection="1">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58" fontId="1" fillId="0" borderId="0" xfId="0" applyNumberFormat="1" applyFont="1" applyAlignment="1">
      <alignment horizontal="right" vertical="center"/>
    </xf>
    <xf numFmtId="58" fontId="1" fillId="0" borderId="0" xfId="0" applyNumberFormat="1" applyFont="1" applyAlignment="1">
      <alignment horizontal="center" vertical="center"/>
    </xf>
    <xf numFmtId="0" fontId="1" fillId="0" borderId="0" xfId="0" applyNumberFormat="1" applyFont="1" applyAlignment="1">
      <alignment horizontal="center" vertical="center"/>
    </xf>
    <xf numFmtId="0" fontId="5" fillId="0" borderId="40" xfId="0" applyFont="1" applyBorder="1" applyAlignment="1">
      <alignmen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horizontal="center" vertical="center"/>
    </xf>
    <xf numFmtId="0" fontId="1" fillId="0" borderId="0" xfId="0" applyFont="1" applyBorder="1" applyAlignment="1">
      <alignment vertical="center"/>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42" xfId="0" applyFont="1" applyBorder="1" applyAlignment="1">
      <alignment horizontal="center" vertical="center"/>
    </xf>
    <xf numFmtId="0" fontId="3" fillId="0" borderId="22" xfId="0" applyFont="1" applyBorder="1" applyAlignment="1">
      <alignment horizontal="center" vertical="center"/>
    </xf>
    <xf numFmtId="0" fontId="3" fillId="0" borderId="43" xfId="0" applyFont="1" applyBorder="1" applyAlignment="1">
      <alignment horizontal="center" vertical="center"/>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1" fillId="0" borderId="32"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9" xfId="0" applyFont="1" applyBorder="1" applyAlignment="1">
      <alignment horizontal="center" vertical="center" shrinkToFit="1"/>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46" xfId="0" applyFont="1" applyBorder="1" applyAlignment="1">
      <alignment horizontal="center" vertical="center"/>
    </xf>
    <xf numFmtId="0" fontId="3" fillId="0" borderId="24"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8" fillId="0" borderId="16" xfId="0" applyFont="1" applyBorder="1" applyAlignment="1">
      <alignment horizontal="center" vertical="center"/>
    </xf>
    <xf numFmtId="0" fontId="8" fillId="0" borderId="49" xfId="0" applyFont="1" applyBorder="1" applyAlignment="1">
      <alignment horizontal="center" vertical="center"/>
    </xf>
    <xf numFmtId="0" fontId="0"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0"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56" xfId="0" applyFont="1" applyBorder="1" applyAlignment="1">
      <alignment horizontal="center" vertical="center"/>
    </xf>
    <xf numFmtId="0" fontId="3" fillId="0" borderId="0" xfId="0" applyFont="1" applyAlignment="1">
      <alignment horizontal="right" vertical="center"/>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3" fillId="0" borderId="57" xfId="0" applyFont="1" applyBorder="1" applyAlignment="1">
      <alignment horizontal="center" vertical="center"/>
    </xf>
    <xf numFmtId="0" fontId="5" fillId="0" borderId="4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58" xfId="0" applyFont="1" applyBorder="1" applyAlignment="1"/>
    <xf numFmtId="0" fontId="3" fillId="0" borderId="59" xfId="0" applyFont="1" applyBorder="1" applyAlignment="1">
      <alignment horizontal="center" vertical="center"/>
    </xf>
    <xf numFmtId="0" fontId="1" fillId="0" borderId="0" xfId="0" applyFont="1" applyBorder="1" applyAlignment="1">
      <alignment horizontal="right"/>
    </xf>
    <xf numFmtId="0" fontId="1" fillId="0" borderId="0" xfId="0" applyFont="1" applyBorder="1" applyAlignment="1">
      <alignment horizontal="center"/>
    </xf>
    <xf numFmtId="176" fontId="1" fillId="0" borderId="0" xfId="0" applyNumberFormat="1" applyFont="1" applyBorder="1" applyAlignment="1">
      <alignment horizontal="center"/>
    </xf>
    <xf numFmtId="0" fontId="5" fillId="0" borderId="17" xfId="0" applyFont="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0" xfId="0" applyFont="1" applyBorder="1" applyAlignment="1">
      <alignment horizontal="center" vertical="center"/>
    </xf>
    <xf numFmtId="0" fontId="9" fillId="0" borderId="64" xfId="0" applyFont="1" applyBorder="1" applyAlignment="1">
      <alignment horizontal="center" vertical="center"/>
    </xf>
    <xf numFmtId="0" fontId="9" fillId="0" borderId="60" xfId="0" applyFont="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3" fillId="0" borderId="62"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4" xfId="0" applyFont="1" applyFill="1" applyBorder="1" applyAlignment="1">
      <alignment horizontal="center" vertical="center"/>
    </xf>
    <xf numFmtId="0" fontId="0" fillId="0" borderId="52" xfId="0" applyFont="1" applyBorder="1" applyAlignment="1">
      <alignment horizontal="center" vertical="center"/>
    </xf>
    <xf numFmtId="0" fontId="3" fillId="2" borderId="15"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66" xfId="0" applyFont="1" applyFill="1" applyBorder="1" applyAlignment="1">
      <alignment horizontal="center" vertical="center"/>
    </xf>
    <xf numFmtId="0" fontId="3" fillId="0" borderId="14" xfId="0" applyFont="1" applyBorder="1" applyAlignment="1">
      <alignment horizontal="center" vertical="center" shrinkToFit="1"/>
    </xf>
    <xf numFmtId="0" fontId="3" fillId="0" borderId="59" xfId="0" applyFont="1" applyBorder="1" applyAlignment="1">
      <alignment horizontal="center" vertical="center" shrinkToFit="1"/>
    </xf>
    <xf numFmtId="0" fontId="0" fillId="0" borderId="58" xfId="0" applyBorder="1" applyAlignment="1">
      <alignment horizontal="center"/>
    </xf>
    <xf numFmtId="0" fontId="3" fillId="0" borderId="31" xfId="0" applyFont="1" applyBorder="1" applyAlignment="1">
      <alignment horizontal="center"/>
    </xf>
    <xf numFmtId="0" fontId="3" fillId="0" borderId="31" xfId="0" applyFont="1" applyBorder="1" applyAlignment="1">
      <alignment vertical="center"/>
    </xf>
    <xf numFmtId="0" fontId="3" fillId="0" borderId="49" xfId="0" applyFont="1" applyBorder="1" applyAlignment="1">
      <alignment vertical="center"/>
    </xf>
    <xf numFmtId="0" fontId="3" fillId="2" borderId="73" xfId="0" applyFont="1" applyFill="1" applyBorder="1" applyAlignment="1">
      <alignment horizontal="center" vertical="center"/>
    </xf>
    <xf numFmtId="0" fontId="3" fillId="2" borderId="74" xfId="0" applyFont="1" applyFill="1" applyBorder="1" applyAlignment="1">
      <alignment horizontal="center" vertical="center"/>
    </xf>
    <xf numFmtId="0" fontId="5" fillId="0" borderId="67" xfId="0" applyFont="1" applyBorder="1" applyAlignment="1">
      <alignment vertical="center" wrapText="1" shrinkToFit="1"/>
    </xf>
    <xf numFmtId="0" fontId="5" fillId="0" borderId="68" xfId="0" applyFont="1" applyBorder="1" applyAlignment="1">
      <alignment vertical="center" wrapText="1" shrinkToFit="1"/>
    </xf>
    <xf numFmtId="0" fontId="5" fillId="0" borderId="69" xfId="0" applyFont="1" applyBorder="1" applyAlignment="1">
      <alignment vertical="center" wrapText="1" shrinkToFit="1"/>
    </xf>
    <xf numFmtId="0" fontId="5" fillId="0" borderId="70" xfId="0" applyFont="1" applyBorder="1" applyAlignment="1">
      <alignment vertical="center" wrapText="1" shrinkToFit="1"/>
    </xf>
    <xf numFmtId="0" fontId="5" fillId="0" borderId="34" xfId="0" applyFont="1" applyBorder="1" applyAlignment="1">
      <alignment vertical="center" wrapText="1" shrinkToFit="1"/>
    </xf>
    <xf numFmtId="0" fontId="5" fillId="0" borderId="66" xfId="0" applyFont="1" applyBorder="1" applyAlignment="1">
      <alignment vertical="center" wrapText="1" shrinkToFit="1"/>
    </xf>
    <xf numFmtId="0" fontId="0" fillId="0" borderId="71" xfId="0" applyBorder="1" applyAlignment="1">
      <alignment horizontal="center" vertical="center" wrapText="1"/>
    </xf>
    <xf numFmtId="0" fontId="0" fillId="0" borderId="17" xfId="0" applyBorder="1" applyAlignment="1">
      <alignment horizontal="center" vertical="center" wrapText="1"/>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0" borderId="67"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476250</xdr:colOff>
      <xdr:row>34</xdr:row>
      <xdr:rowOff>0</xdr:rowOff>
    </xdr:from>
    <xdr:to>
      <xdr:col>2</xdr:col>
      <xdr:colOff>476250</xdr:colOff>
      <xdr:row>34</xdr:row>
      <xdr:rowOff>0</xdr:rowOff>
    </xdr:to>
    <xdr:sp macro="" textlink="">
      <xdr:nvSpPr>
        <xdr:cNvPr id="1293" name="Line 1"/>
        <xdr:cNvSpPr>
          <a:spLocks noChangeShapeType="1"/>
        </xdr:cNvSpPr>
      </xdr:nvSpPr>
      <xdr:spPr bwMode="auto">
        <a:xfrm>
          <a:off x="1647825"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34</xdr:row>
      <xdr:rowOff>0</xdr:rowOff>
    </xdr:from>
    <xdr:to>
      <xdr:col>2</xdr:col>
      <xdr:colOff>514350</xdr:colOff>
      <xdr:row>34</xdr:row>
      <xdr:rowOff>0</xdr:rowOff>
    </xdr:to>
    <xdr:sp macro="" textlink="">
      <xdr:nvSpPr>
        <xdr:cNvPr id="1294" name="Line 2"/>
        <xdr:cNvSpPr>
          <a:spLocks noChangeShapeType="1"/>
        </xdr:cNvSpPr>
      </xdr:nvSpPr>
      <xdr:spPr bwMode="auto">
        <a:xfrm>
          <a:off x="1685925"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40</xdr:row>
      <xdr:rowOff>0</xdr:rowOff>
    </xdr:from>
    <xdr:to>
      <xdr:col>5</xdr:col>
      <xdr:colOff>0</xdr:colOff>
      <xdr:row>40</xdr:row>
      <xdr:rowOff>0</xdr:rowOff>
    </xdr:to>
    <xdr:sp macro="" textlink="">
      <xdr:nvSpPr>
        <xdr:cNvPr id="1295" name="Line 4"/>
        <xdr:cNvSpPr>
          <a:spLocks noChangeShapeType="1"/>
        </xdr:cNvSpPr>
      </xdr:nvSpPr>
      <xdr:spPr bwMode="auto">
        <a:xfrm>
          <a:off x="447675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34</xdr:row>
      <xdr:rowOff>0</xdr:rowOff>
    </xdr:from>
    <xdr:to>
      <xdr:col>9</xdr:col>
      <xdr:colOff>142875</xdr:colOff>
      <xdr:row>34</xdr:row>
      <xdr:rowOff>0</xdr:rowOff>
    </xdr:to>
    <xdr:sp macro="" textlink="">
      <xdr:nvSpPr>
        <xdr:cNvPr id="1296" name="Line 6"/>
        <xdr:cNvSpPr>
          <a:spLocks noChangeShapeType="1"/>
        </xdr:cNvSpPr>
      </xdr:nvSpPr>
      <xdr:spPr bwMode="auto">
        <a:xfrm>
          <a:off x="687705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34</xdr:row>
      <xdr:rowOff>0</xdr:rowOff>
    </xdr:from>
    <xdr:to>
      <xdr:col>3</xdr:col>
      <xdr:colOff>0</xdr:colOff>
      <xdr:row>34</xdr:row>
      <xdr:rowOff>0</xdr:rowOff>
    </xdr:to>
    <xdr:sp macro="" textlink="">
      <xdr:nvSpPr>
        <xdr:cNvPr id="1297" name="Line 8"/>
        <xdr:cNvSpPr>
          <a:spLocks noChangeShapeType="1"/>
        </xdr:cNvSpPr>
      </xdr:nvSpPr>
      <xdr:spPr bwMode="auto">
        <a:xfrm flipV="1">
          <a:off x="175260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xdr:row>
      <xdr:rowOff>0</xdr:rowOff>
    </xdr:from>
    <xdr:to>
      <xdr:col>7</xdr:col>
      <xdr:colOff>0</xdr:colOff>
      <xdr:row>34</xdr:row>
      <xdr:rowOff>0</xdr:rowOff>
    </xdr:to>
    <xdr:sp macro="" textlink="">
      <xdr:nvSpPr>
        <xdr:cNvPr id="1298" name="Line 9"/>
        <xdr:cNvSpPr>
          <a:spLocks noChangeShapeType="1"/>
        </xdr:cNvSpPr>
      </xdr:nvSpPr>
      <xdr:spPr bwMode="auto">
        <a:xfrm flipV="1">
          <a:off x="5953125"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35</xdr:row>
      <xdr:rowOff>0</xdr:rowOff>
    </xdr:from>
    <xdr:to>
      <xdr:col>12</xdr:col>
      <xdr:colOff>0</xdr:colOff>
      <xdr:row>35</xdr:row>
      <xdr:rowOff>19050</xdr:rowOff>
    </xdr:to>
    <xdr:sp macro="" textlink="">
      <xdr:nvSpPr>
        <xdr:cNvPr id="1299" name="Line 11"/>
        <xdr:cNvSpPr>
          <a:spLocks noChangeShapeType="1"/>
        </xdr:cNvSpPr>
      </xdr:nvSpPr>
      <xdr:spPr bwMode="auto">
        <a:xfrm>
          <a:off x="9467850" y="11001375"/>
          <a:ext cx="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40</xdr:row>
      <xdr:rowOff>0</xdr:rowOff>
    </xdr:from>
    <xdr:to>
      <xdr:col>5</xdr:col>
      <xdr:colOff>0</xdr:colOff>
      <xdr:row>40</xdr:row>
      <xdr:rowOff>0</xdr:rowOff>
    </xdr:to>
    <xdr:sp macro="" textlink="">
      <xdr:nvSpPr>
        <xdr:cNvPr id="1300" name="Line 12"/>
        <xdr:cNvSpPr>
          <a:spLocks noChangeShapeType="1"/>
        </xdr:cNvSpPr>
      </xdr:nvSpPr>
      <xdr:spPr bwMode="auto">
        <a:xfrm>
          <a:off x="447675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tabSelected="1" view="pageBreakPreview" zoomScaleNormal="100" zoomScaleSheetLayoutView="100" workbookViewId="0">
      <selection activeCell="B21" sqref="B21"/>
    </sheetView>
  </sheetViews>
  <sheetFormatPr defaultRowHeight="13.5"/>
  <cols>
    <col min="1" max="1" width="4.625" customWidth="1"/>
    <col min="2" max="2" width="115.125" bestFit="1" customWidth="1"/>
  </cols>
  <sheetData>
    <row r="1" spans="1:2">
      <c r="B1" s="53" t="s">
        <v>63</v>
      </c>
    </row>
    <row r="3" spans="1:2">
      <c r="A3" s="54" t="s">
        <v>52</v>
      </c>
      <c r="B3" t="s">
        <v>53</v>
      </c>
    </row>
    <row r="4" spans="1:2">
      <c r="B4" t="s">
        <v>54</v>
      </c>
    </row>
    <row r="6" spans="1:2">
      <c r="A6" s="54" t="s">
        <v>52</v>
      </c>
      <c r="B6" t="s">
        <v>55</v>
      </c>
    </row>
    <row r="7" spans="1:2">
      <c r="B7" t="s">
        <v>56</v>
      </c>
    </row>
    <row r="9" spans="1:2">
      <c r="B9" t="s">
        <v>57</v>
      </c>
    </row>
    <row r="11" spans="1:2">
      <c r="B11" s="53" t="s">
        <v>64</v>
      </c>
    </row>
    <row r="13" spans="1:2">
      <c r="A13" s="54" t="s">
        <v>59</v>
      </c>
      <c r="B13" t="s">
        <v>58</v>
      </c>
    </row>
    <row r="14" spans="1:2">
      <c r="A14" s="54"/>
    </row>
    <row r="15" spans="1:2">
      <c r="A15" s="54" t="s">
        <v>59</v>
      </c>
      <c r="B15" t="s">
        <v>60</v>
      </c>
    </row>
    <row r="16" spans="1:2">
      <c r="A16" s="54"/>
    </row>
    <row r="17" spans="1:2" ht="27">
      <c r="A17" s="55" t="s">
        <v>59</v>
      </c>
      <c r="B17" s="52" t="s">
        <v>51</v>
      </c>
    </row>
    <row r="19" spans="1:2">
      <c r="A19" s="54" t="s">
        <v>59</v>
      </c>
      <c r="B19" t="s">
        <v>62</v>
      </c>
    </row>
    <row r="21" spans="1:2">
      <c r="A21" s="54" t="s">
        <v>59</v>
      </c>
      <c r="B21" t="s">
        <v>61</v>
      </c>
    </row>
  </sheetData>
  <phoneticPr fontId="2"/>
  <printOptions horizontalCentered="1" verticalCentered="1"/>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zoomScaleNormal="100" zoomScaleSheetLayoutView="85" workbookViewId="0">
      <selection activeCell="A43" sqref="A43:F43"/>
    </sheetView>
  </sheetViews>
  <sheetFormatPr defaultRowHeight="13.5"/>
  <cols>
    <col min="1" max="1" width="8.125" customWidth="1"/>
    <col min="2" max="2" width="7.25" customWidth="1"/>
    <col min="3" max="3" width="7.625" customWidth="1"/>
    <col min="4" max="4" width="8.625" customWidth="1"/>
    <col min="5" max="5" width="27.125" bestFit="1" customWidth="1"/>
    <col min="6" max="6" width="14.625" bestFit="1" customWidth="1"/>
    <col min="7" max="7" width="4.75" bestFit="1" customWidth="1"/>
    <col min="8" max="8" width="5.5" bestFit="1" customWidth="1"/>
    <col min="9" max="9" width="4.75" bestFit="1" customWidth="1"/>
    <col min="10" max="10" width="17.875" bestFit="1" customWidth="1"/>
  </cols>
  <sheetData>
    <row r="1" spans="1:14" ht="24.95" customHeight="1" thickBot="1">
      <c r="A1" s="105" t="s">
        <v>68</v>
      </c>
      <c r="B1" s="105"/>
      <c r="C1" s="105"/>
      <c r="D1" s="105"/>
      <c r="E1" s="105"/>
      <c r="F1" s="105"/>
      <c r="G1" s="105"/>
      <c r="H1" s="105"/>
      <c r="I1" s="105"/>
      <c r="J1" s="105"/>
      <c r="K1" s="1"/>
    </row>
    <row r="2" spans="1:14" s="25" customFormat="1" ht="24.95" customHeight="1">
      <c r="A2" s="70" t="s">
        <v>24</v>
      </c>
      <c r="B2" s="71"/>
      <c r="C2" s="71"/>
      <c r="D2" s="71"/>
      <c r="E2" s="71"/>
      <c r="F2" s="71"/>
      <c r="G2" s="71"/>
      <c r="H2" s="71"/>
      <c r="I2" s="71"/>
      <c r="J2" s="72"/>
      <c r="K2" s="24"/>
    </row>
    <row r="3" spans="1:14" s="25" customFormat="1" ht="24.95" customHeight="1">
      <c r="A3" s="73" t="s">
        <v>25</v>
      </c>
      <c r="B3" s="74"/>
      <c r="C3" s="75" t="s">
        <v>21</v>
      </c>
      <c r="D3" s="75"/>
      <c r="E3" s="75"/>
      <c r="F3" s="75"/>
      <c r="G3" s="75"/>
      <c r="H3" s="75"/>
      <c r="I3" s="75"/>
      <c r="J3" s="76"/>
      <c r="K3" s="24"/>
    </row>
    <row r="4" spans="1:14" s="25" customFormat="1" ht="24.95" customHeight="1">
      <c r="A4" s="73" t="s">
        <v>23</v>
      </c>
      <c r="B4" s="74"/>
      <c r="C4" s="74"/>
      <c r="D4" s="74"/>
      <c r="E4" s="74"/>
      <c r="F4" s="74" t="s">
        <v>22</v>
      </c>
      <c r="G4" s="74"/>
      <c r="H4" s="74"/>
      <c r="I4" s="74"/>
      <c r="J4" s="77"/>
      <c r="K4" s="24"/>
    </row>
    <row r="5" spans="1:14" s="25" customFormat="1" ht="24.95" customHeight="1" thickBot="1">
      <c r="A5" s="106" t="s">
        <v>38</v>
      </c>
      <c r="B5" s="107"/>
      <c r="C5" s="107"/>
      <c r="D5" s="107"/>
      <c r="E5" s="107"/>
      <c r="F5" s="107" t="s">
        <v>39</v>
      </c>
      <c r="G5" s="107"/>
      <c r="H5" s="107"/>
      <c r="I5" s="107"/>
      <c r="J5" s="108"/>
      <c r="K5" s="24"/>
    </row>
    <row r="6" spans="1:14" ht="24.95" customHeight="1" thickBot="1">
      <c r="A6" s="65"/>
      <c r="B6" s="65"/>
      <c r="C6" s="65"/>
      <c r="D6" s="65"/>
      <c r="E6" s="65"/>
      <c r="F6" s="65"/>
      <c r="G6" s="65"/>
      <c r="H6" s="65"/>
      <c r="I6" s="65"/>
      <c r="J6" s="65"/>
      <c r="K6" s="1"/>
    </row>
    <row r="7" spans="1:14" ht="24.95" customHeight="1">
      <c r="A7" s="31" t="s">
        <v>0</v>
      </c>
      <c r="B7" s="32" t="s">
        <v>10</v>
      </c>
      <c r="C7" s="98" t="s">
        <v>5</v>
      </c>
      <c r="D7" s="99"/>
      <c r="E7" s="49" t="s">
        <v>46</v>
      </c>
      <c r="F7" s="42" t="s">
        <v>9</v>
      </c>
      <c r="G7" s="42" t="s">
        <v>1</v>
      </c>
      <c r="H7" s="32" t="s">
        <v>2</v>
      </c>
      <c r="I7" s="32" t="s">
        <v>3</v>
      </c>
      <c r="J7" s="30" t="s">
        <v>47</v>
      </c>
      <c r="K7" s="1"/>
    </row>
    <row r="8" spans="1:14" ht="24.95" customHeight="1">
      <c r="A8" s="5">
        <v>1</v>
      </c>
      <c r="B8" s="6"/>
      <c r="C8" s="90"/>
      <c r="D8" s="91"/>
      <c r="E8" s="6"/>
      <c r="F8" s="35"/>
      <c r="G8" s="19"/>
      <c r="H8" s="6"/>
      <c r="I8" s="6"/>
      <c r="J8" s="20"/>
      <c r="K8" s="1"/>
    </row>
    <row r="9" spans="1:14" ht="24.95" customHeight="1">
      <c r="A9" s="5">
        <v>2</v>
      </c>
      <c r="B9" s="6"/>
      <c r="C9" s="90"/>
      <c r="D9" s="91"/>
      <c r="E9" s="6"/>
      <c r="F9" s="35"/>
      <c r="G9" s="19"/>
      <c r="H9" s="6"/>
      <c r="I9" s="6"/>
      <c r="J9" s="20"/>
      <c r="K9" s="1"/>
    </row>
    <row r="10" spans="1:14" ht="24.95" customHeight="1">
      <c r="A10" s="5">
        <v>3</v>
      </c>
      <c r="B10" s="6"/>
      <c r="C10" s="90"/>
      <c r="D10" s="91"/>
      <c r="E10" s="6"/>
      <c r="F10" s="35"/>
      <c r="G10" s="19"/>
      <c r="H10" s="6"/>
      <c r="I10" s="6"/>
      <c r="J10" s="20"/>
      <c r="K10" s="1"/>
    </row>
    <row r="11" spans="1:14" ht="24.95" customHeight="1">
      <c r="A11" s="5">
        <v>4</v>
      </c>
      <c r="B11" s="6"/>
      <c r="C11" s="90"/>
      <c r="D11" s="91"/>
      <c r="E11" s="6"/>
      <c r="F11" s="35"/>
      <c r="G11" s="19"/>
      <c r="H11" s="6"/>
      <c r="I11" s="6"/>
      <c r="J11" s="20"/>
      <c r="K11" s="1"/>
      <c r="N11" s="2"/>
    </row>
    <row r="12" spans="1:14" ht="24.95" customHeight="1">
      <c r="A12" s="5">
        <v>5</v>
      </c>
      <c r="B12" s="6"/>
      <c r="C12" s="90"/>
      <c r="D12" s="91"/>
      <c r="E12" s="6"/>
      <c r="F12" s="35"/>
      <c r="G12" s="21"/>
      <c r="H12" s="6"/>
      <c r="I12" s="6"/>
      <c r="J12" s="20"/>
      <c r="K12" s="1"/>
    </row>
    <row r="13" spans="1:14" ht="24.95" customHeight="1">
      <c r="A13" s="5">
        <v>6</v>
      </c>
      <c r="B13" s="6"/>
      <c r="C13" s="90"/>
      <c r="D13" s="91"/>
      <c r="E13" s="6"/>
      <c r="F13" s="35"/>
      <c r="G13" s="19"/>
      <c r="H13" s="6"/>
      <c r="I13" s="6"/>
      <c r="J13" s="20"/>
      <c r="K13" s="1"/>
    </row>
    <row r="14" spans="1:14" ht="24.95" customHeight="1">
      <c r="A14" s="5">
        <v>7</v>
      </c>
      <c r="B14" s="6"/>
      <c r="C14" s="90"/>
      <c r="D14" s="91"/>
      <c r="E14" s="6"/>
      <c r="F14" s="35"/>
      <c r="G14" s="19"/>
      <c r="H14" s="6"/>
      <c r="I14" s="6"/>
      <c r="J14" s="20"/>
      <c r="K14" s="1"/>
    </row>
    <row r="15" spans="1:14" ht="24.95" customHeight="1">
      <c r="A15" s="5">
        <v>8</v>
      </c>
      <c r="B15" s="6"/>
      <c r="C15" s="90"/>
      <c r="D15" s="91"/>
      <c r="E15" s="6"/>
      <c r="F15" s="35"/>
      <c r="G15" s="19"/>
      <c r="H15" s="6"/>
      <c r="I15" s="6"/>
      <c r="J15" s="20"/>
      <c r="K15" s="1"/>
    </row>
    <row r="16" spans="1:14" ht="24.95" customHeight="1">
      <c r="A16" s="5">
        <v>9</v>
      </c>
      <c r="B16" s="6"/>
      <c r="C16" s="90"/>
      <c r="D16" s="91"/>
      <c r="E16" s="6"/>
      <c r="F16" s="35"/>
      <c r="G16" s="19"/>
      <c r="H16" s="6"/>
      <c r="I16" s="6"/>
      <c r="J16" s="20"/>
      <c r="K16" s="1"/>
    </row>
    <row r="17" spans="1:11" ht="24.95" customHeight="1">
      <c r="A17" s="5">
        <v>10</v>
      </c>
      <c r="B17" s="6"/>
      <c r="C17" s="90"/>
      <c r="D17" s="91"/>
      <c r="E17" s="6"/>
      <c r="F17" s="35"/>
      <c r="G17" s="19"/>
      <c r="H17" s="6"/>
      <c r="I17" s="6"/>
      <c r="J17" s="20"/>
      <c r="K17" s="1"/>
    </row>
    <row r="18" spans="1:11" ht="24.95" customHeight="1">
      <c r="A18" s="5">
        <v>11</v>
      </c>
      <c r="B18" s="6"/>
      <c r="C18" s="90"/>
      <c r="D18" s="91"/>
      <c r="E18" s="6"/>
      <c r="F18" s="35"/>
      <c r="G18" s="19"/>
      <c r="H18" s="6"/>
      <c r="I18" s="6"/>
      <c r="J18" s="20"/>
      <c r="K18" s="1"/>
    </row>
    <row r="19" spans="1:11" ht="24.95" customHeight="1">
      <c r="A19" s="5">
        <v>12</v>
      </c>
      <c r="B19" s="6"/>
      <c r="C19" s="90"/>
      <c r="D19" s="91"/>
      <c r="E19" s="6"/>
      <c r="F19" s="35"/>
      <c r="G19" s="19"/>
      <c r="H19" s="6"/>
      <c r="I19" s="6"/>
      <c r="J19" s="20"/>
      <c r="K19" s="1"/>
    </row>
    <row r="20" spans="1:11" ht="24.95" customHeight="1">
      <c r="A20" s="5">
        <v>13</v>
      </c>
      <c r="B20" s="6"/>
      <c r="C20" s="90"/>
      <c r="D20" s="91"/>
      <c r="E20" s="6"/>
      <c r="F20" s="35"/>
      <c r="G20" s="19"/>
      <c r="H20" s="6"/>
      <c r="I20" s="6"/>
      <c r="J20" s="20"/>
      <c r="K20" s="1"/>
    </row>
    <row r="21" spans="1:11" ht="24.95" customHeight="1">
      <c r="A21" s="5">
        <v>14</v>
      </c>
      <c r="B21" s="6"/>
      <c r="C21" s="90"/>
      <c r="D21" s="91"/>
      <c r="E21" s="6"/>
      <c r="F21" s="35"/>
      <c r="G21" s="19"/>
      <c r="H21" s="6"/>
      <c r="I21" s="6"/>
      <c r="J21" s="20"/>
      <c r="K21" s="1"/>
    </row>
    <row r="22" spans="1:11" ht="24.95" customHeight="1">
      <c r="A22" s="5">
        <v>15</v>
      </c>
      <c r="B22" s="6"/>
      <c r="C22" s="90"/>
      <c r="D22" s="91"/>
      <c r="E22" s="6"/>
      <c r="F22" s="35"/>
      <c r="G22" s="19"/>
      <c r="H22" s="6"/>
      <c r="I22" s="6"/>
      <c r="J22" s="20"/>
      <c r="K22" s="1"/>
    </row>
    <row r="23" spans="1:11" ht="24.95" customHeight="1">
      <c r="A23" s="5">
        <v>16</v>
      </c>
      <c r="B23" s="6"/>
      <c r="C23" s="90"/>
      <c r="D23" s="91"/>
      <c r="E23" s="6"/>
      <c r="F23" s="35"/>
      <c r="G23" s="19"/>
      <c r="H23" s="6"/>
      <c r="I23" s="6"/>
      <c r="J23" s="20"/>
      <c r="K23" s="1"/>
    </row>
    <row r="24" spans="1:11" ht="24.95" customHeight="1">
      <c r="A24" s="5">
        <v>17</v>
      </c>
      <c r="B24" s="6"/>
      <c r="C24" s="90"/>
      <c r="D24" s="91"/>
      <c r="E24" s="6"/>
      <c r="F24" s="35"/>
      <c r="G24" s="19"/>
      <c r="H24" s="6"/>
      <c r="I24" s="6"/>
      <c r="J24" s="20"/>
      <c r="K24" s="1"/>
    </row>
    <row r="25" spans="1:11" ht="24.95" customHeight="1">
      <c r="A25" s="5">
        <v>18</v>
      </c>
      <c r="B25" s="6"/>
      <c r="C25" s="90"/>
      <c r="D25" s="91"/>
      <c r="E25" s="6"/>
      <c r="F25" s="35"/>
      <c r="G25" s="19"/>
      <c r="H25" s="6"/>
      <c r="I25" s="6"/>
      <c r="J25" s="20"/>
      <c r="K25" s="1"/>
    </row>
    <row r="26" spans="1:11" ht="24.95" customHeight="1">
      <c r="A26" s="5">
        <v>19</v>
      </c>
      <c r="B26" s="6"/>
      <c r="C26" s="90"/>
      <c r="D26" s="91"/>
      <c r="E26" s="6"/>
      <c r="F26" s="35"/>
      <c r="G26" s="19"/>
      <c r="H26" s="6"/>
      <c r="I26" s="6"/>
      <c r="J26" s="20"/>
      <c r="K26" s="1"/>
    </row>
    <row r="27" spans="1:11" ht="24.95" customHeight="1">
      <c r="A27" s="5">
        <v>20</v>
      </c>
      <c r="B27" s="6"/>
      <c r="C27" s="90"/>
      <c r="D27" s="91"/>
      <c r="E27" s="6"/>
      <c r="F27" s="35"/>
      <c r="G27" s="19"/>
      <c r="H27" s="6"/>
      <c r="I27" s="6"/>
      <c r="J27" s="20"/>
      <c r="K27" s="1"/>
    </row>
    <row r="28" spans="1:11" ht="24.95" customHeight="1">
      <c r="A28" s="5">
        <v>21</v>
      </c>
      <c r="B28" s="6"/>
      <c r="C28" s="90"/>
      <c r="D28" s="91"/>
      <c r="E28" s="6"/>
      <c r="F28" s="35"/>
      <c r="G28" s="19"/>
      <c r="H28" s="6"/>
      <c r="I28" s="6"/>
      <c r="J28" s="20"/>
      <c r="K28" s="10"/>
    </row>
    <row r="29" spans="1:11" ht="24.95" customHeight="1">
      <c r="A29" s="5">
        <v>22</v>
      </c>
      <c r="B29" s="6"/>
      <c r="C29" s="90"/>
      <c r="D29" s="91"/>
      <c r="E29" s="6"/>
      <c r="F29" s="35"/>
      <c r="G29" s="19"/>
      <c r="H29" s="6"/>
      <c r="I29" s="6"/>
      <c r="J29" s="20"/>
      <c r="K29" s="1"/>
    </row>
    <row r="30" spans="1:11" ht="24.95" customHeight="1">
      <c r="A30" s="5">
        <v>23</v>
      </c>
      <c r="B30" s="6"/>
      <c r="C30" s="90"/>
      <c r="D30" s="91"/>
      <c r="E30" s="6"/>
      <c r="F30" s="35"/>
      <c r="G30" s="19"/>
      <c r="H30" s="6"/>
      <c r="I30" s="6"/>
      <c r="J30" s="20"/>
      <c r="K30" s="1"/>
    </row>
    <row r="31" spans="1:11" ht="24.95" customHeight="1">
      <c r="A31" s="5">
        <v>24</v>
      </c>
      <c r="B31" s="6"/>
      <c r="C31" s="90"/>
      <c r="D31" s="91"/>
      <c r="E31" s="6"/>
      <c r="F31" s="35"/>
      <c r="G31" s="19"/>
      <c r="H31" s="6"/>
      <c r="I31" s="6"/>
      <c r="J31" s="20"/>
      <c r="K31" s="1"/>
    </row>
    <row r="32" spans="1:11" ht="24.95" customHeight="1" thickBot="1">
      <c r="A32" s="7">
        <v>25</v>
      </c>
      <c r="B32" s="8"/>
      <c r="C32" s="96"/>
      <c r="D32" s="97"/>
      <c r="E32" s="8"/>
      <c r="F32" s="41"/>
      <c r="G32" s="39"/>
      <c r="H32" s="8"/>
      <c r="I32" s="8"/>
      <c r="J32" s="40"/>
      <c r="K32" s="1"/>
    </row>
    <row r="33" spans="1:11" ht="24.95" customHeight="1" thickTop="1">
      <c r="A33" s="57" t="s">
        <v>4</v>
      </c>
      <c r="B33" s="58"/>
      <c r="C33" s="61"/>
      <c r="D33" s="62"/>
      <c r="E33" s="62"/>
      <c r="F33" s="62"/>
      <c r="G33" s="62"/>
      <c r="H33" s="63"/>
      <c r="I33" s="36"/>
      <c r="J33" s="26" t="s">
        <v>29</v>
      </c>
      <c r="K33" s="1"/>
    </row>
    <row r="34" spans="1:11" ht="24.95" customHeight="1" thickBot="1">
      <c r="A34" s="59"/>
      <c r="B34" s="60"/>
      <c r="C34" s="64"/>
      <c r="D34" s="65"/>
      <c r="E34" s="65"/>
      <c r="F34" s="65"/>
      <c r="G34" s="65"/>
      <c r="H34" s="60"/>
      <c r="I34" s="37"/>
      <c r="J34" s="27" t="s">
        <v>29</v>
      </c>
      <c r="K34" s="1"/>
    </row>
    <row r="35" spans="1:11" s="25" customFormat="1" ht="24.95" customHeight="1" thickBot="1">
      <c r="A35" s="69" t="s">
        <v>45</v>
      </c>
      <c r="B35" s="69"/>
      <c r="C35" s="69"/>
      <c r="D35" s="69"/>
      <c r="E35" s="69"/>
      <c r="F35" s="69"/>
      <c r="G35" s="69"/>
      <c r="H35" s="69"/>
      <c r="I35" s="69"/>
      <c r="J35" s="69"/>
      <c r="K35" s="24"/>
    </row>
    <row r="36" spans="1:11" ht="24.95" customHeight="1" thickBot="1">
      <c r="A36" s="111" t="s">
        <v>11</v>
      </c>
      <c r="B36" s="102"/>
      <c r="C36" s="104"/>
      <c r="D36" s="102" t="s">
        <v>15</v>
      </c>
      <c r="E36" s="102"/>
      <c r="F36" s="103" t="s">
        <v>16</v>
      </c>
      <c r="G36" s="102"/>
      <c r="H36" s="104"/>
      <c r="I36" s="100" t="s">
        <v>67</v>
      </c>
      <c r="J36" s="101"/>
      <c r="K36" s="1"/>
    </row>
    <row r="37" spans="1:11" ht="24.95" customHeight="1" thickTop="1">
      <c r="A37" s="86" t="s">
        <v>13</v>
      </c>
      <c r="B37" s="87"/>
      <c r="C37" s="11" t="s">
        <v>6</v>
      </c>
      <c r="D37" s="79"/>
      <c r="E37" s="62"/>
      <c r="F37" s="79"/>
      <c r="G37" s="62"/>
      <c r="H37" s="85"/>
      <c r="I37" s="79"/>
      <c r="J37" s="80"/>
      <c r="K37" s="1"/>
    </row>
    <row r="38" spans="1:11" ht="24.95" customHeight="1" thickBot="1">
      <c r="A38" s="109"/>
      <c r="B38" s="110"/>
      <c r="C38" s="12" t="s">
        <v>7</v>
      </c>
      <c r="D38" s="92"/>
      <c r="E38" s="94"/>
      <c r="F38" s="92"/>
      <c r="G38" s="94"/>
      <c r="H38" s="95"/>
      <c r="I38" s="92"/>
      <c r="J38" s="93"/>
      <c r="K38" s="1"/>
    </row>
    <row r="39" spans="1:11" ht="24.95" customHeight="1" thickTop="1">
      <c r="A39" s="86" t="s">
        <v>14</v>
      </c>
      <c r="B39" s="87"/>
      <c r="C39" s="13" t="s">
        <v>6</v>
      </c>
      <c r="D39" s="79"/>
      <c r="E39" s="62"/>
      <c r="F39" s="79"/>
      <c r="G39" s="62"/>
      <c r="H39" s="85"/>
      <c r="I39" s="79"/>
      <c r="J39" s="80"/>
      <c r="K39" s="1"/>
    </row>
    <row r="40" spans="1:11" ht="24.95" customHeight="1" thickBot="1">
      <c r="A40" s="88"/>
      <c r="B40" s="89"/>
      <c r="C40" s="14" t="s">
        <v>7</v>
      </c>
      <c r="D40" s="81"/>
      <c r="E40" s="82"/>
      <c r="F40" s="81"/>
      <c r="G40" s="82"/>
      <c r="H40" s="83"/>
      <c r="I40" s="81"/>
      <c r="J40" s="84"/>
      <c r="K40" s="1"/>
    </row>
    <row r="41" spans="1:11" ht="24.95" customHeight="1">
      <c r="A41" s="78" t="s">
        <v>12</v>
      </c>
      <c r="B41" s="78"/>
      <c r="C41" s="78"/>
      <c r="D41" s="78"/>
      <c r="E41" s="78"/>
      <c r="F41" s="78"/>
      <c r="G41" s="78"/>
      <c r="H41" s="78"/>
      <c r="I41" s="78"/>
      <c r="J41" s="78"/>
      <c r="K41" s="1"/>
    </row>
    <row r="42" spans="1:11" ht="24.95" customHeight="1">
      <c r="A42" s="67">
        <v>42993</v>
      </c>
      <c r="B42" s="67"/>
      <c r="C42" s="67"/>
      <c r="D42" s="67"/>
      <c r="E42" s="38"/>
      <c r="F42" s="68"/>
      <c r="G42" s="68"/>
      <c r="H42" s="68"/>
      <c r="I42" s="68"/>
      <c r="J42" s="68"/>
      <c r="K42" s="1"/>
    </row>
    <row r="43" spans="1:11" ht="24.95" customHeight="1">
      <c r="A43" s="66" t="s">
        <v>34</v>
      </c>
      <c r="B43" s="66"/>
      <c r="C43" s="66"/>
      <c r="D43" s="66"/>
      <c r="E43" s="66"/>
      <c r="F43" s="66"/>
      <c r="G43" s="67"/>
      <c r="H43" s="67"/>
      <c r="I43" s="67"/>
      <c r="J43" s="22" t="s">
        <v>28</v>
      </c>
      <c r="K43" s="1"/>
    </row>
    <row r="44" spans="1:11" ht="24.95" customHeight="1">
      <c r="A44" s="66" t="s">
        <v>27</v>
      </c>
      <c r="B44" s="66"/>
      <c r="C44" s="66"/>
      <c r="D44" s="66"/>
      <c r="E44" s="66"/>
      <c r="F44" s="66"/>
      <c r="G44" s="67"/>
      <c r="H44" s="67"/>
      <c r="I44" s="67"/>
      <c r="J44" s="22" t="s">
        <v>28</v>
      </c>
      <c r="K44" s="1"/>
    </row>
    <row r="45" spans="1:11" ht="17.25">
      <c r="A45" s="1"/>
      <c r="B45" s="1"/>
      <c r="C45" s="1"/>
      <c r="D45" s="1"/>
      <c r="E45" s="1"/>
      <c r="F45" s="1"/>
      <c r="G45" s="1"/>
      <c r="H45" s="1"/>
      <c r="I45" s="1"/>
      <c r="J45" s="1"/>
      <c r="K45" s="1"/>
    </row>
    <row r="46" spans="1:11" ht="17.25">
      <c r="A46" s="1"/>
      <c r="B46" s="1"/>
      <c r="C46" s="1"/>
      <c r="D46" s="1"/>
      <c r="E46" s="1"/>
      <c r="F46" s="1"/>
      <c r="G46" s="1"/>
      <c r="H46" s="1"/>
      <c r="I46" s="1"/>
      <c r="J46" s="1"/>
      <c r="K46" s="1"/>
    </row>
    <row r="47" spans="1:11" ht="17.25">
      <c r="A47" s="1"/>
      <c r="B47" s="1"/>
      <c r="C47" s="1"/>
      <c r="D47" s="1"/>
      <c r="E47" s="1"/>
      <c r="F47" s="1"/>
      <c r="G47" s="1"/>
      <c r="H47" s="1"/>
      <c r="I47" s="1"/>
      <c r="J47" s="1"/>
      <c r="K47" s="1"/>
    </row>
    <row r="48" spans="1:11" ht="17.25">
      <c r="A48" s="1"/>
      <c r="B48" s="1"/>
      <c r="C48" s="1"/>
      <c r="D48" s="1"/>
      <c r="E48" s="1"/>
      <c r="F48" s="1"/>
      <c r="G48" s="1"/>
      <c r="H48" s="1"/>
      <c r="I48" s="1"/>
      <c r="J48" s="1"/>
      <c r="K48" s="1"/>
    </row>
    <row r="49" spans="1:11" ht="17.25">
      <c r="A49" s="1"/>
      <c r="B49" s="1"/>
      <c r="C49" s="1"/>
      <c r="D49" s="1"/>
      <c r="E49" s="1"/>
      <c r="F49" s="1"/>
      <c r="G49" s="1"/>
      <c r="H49" s="1"/>
      <c r="I49" s="1"/>
      <c r="J49" s="1"/>
      <c r="K49" s="1"/>
    </row>
    <row r="50" spans="1:11" ht="17.25">
      <c r="A50" s="1"/>
      <c r="B50" s="1"/>
      <c r="C50" s="1"/>
      <c r="D50" s="1"/>
      <c r="E50" s="1"/>
      <c r="F50" s="1"/>
      <c r="G50" s="1"/>
      <c r="H50" s="1"/>
      <c r="I50" s="1"/>
      <c r="J50" s="1"/>
      <c r="K50" s="1"/>
    </row>
    <row r="51" spans="1:11" ht="17.25">
      <c r="A51" s="1"/>
      <c r="B51" s="1"/>
      <c r="C51" s="1"/>
      <c r="D51" s="1"/>
      <c r="E51" s="1"/>
      <c r="F51" s="1"/>
      <c r="G51" s="1"/>
      <c r="H51" s="1"/>
      <c r="I51" s="1"/>
      <c r="J51" s="1"/>
      <c r="K51" s="1"/>
    </row>
    <row r="52" spans="1:11" ht="17.25">
      <c r="A52" s="1"/>
      <c r="B52" s="1"/>
      <c r="C52" s="1"/>
      <c r="D52" s="1"/>
      <c r="E52" s="1"/>
      <c r="F52" s="1"/>
      <c r="G52" s="1"/>
      <c r="H52" s="1"/>
      <c r="I52" s="1"/>
      <c r="J52" s="1"/>
      <c r="K52" s="1"/>
    </row>
    <row r="53" spans="1:11" ht="17.25">
      <c r="A53" s="1"/>
      <c r="B53" s="1"/>
      <c r="C53" s="1"/>
      <c r="D53" s="1"/>
      <c r="E53" s="1"/>
      <c r="F53" s="1"/>
      <c r="G53" s="1"/>
      <c r="H53" s="1"/>
      <c r="I53" s="1"/>
      <c r="J53" s="1"/>
      <c r="K53" s="1"/>
    </row>
    <row r="54" spans="1:11" ht="17.25">
      <c r="A54" s="1"/>
      <c r="B54" s="1"/>
      <c r="C54" s="1"/>
      <c r="D54" s="1"/>
      <c r="E54" s="1"/>
      <c r="F54" s="1"/>
      <c r="G54" s="1"/>
      <c r="H54" s="1"/>
      <c r="I54" s="1"/>
      <c r="J54" s="1"/>
      <c r="K54" s="1"/>
    </row>
    <row r="55" spans="1:11" ht="17.25">
      <c r="A55" s="1"/>
      <c r="B55" s="1"/>
      <c r="C55" s="1"/>
      <c r="D55" s="1"/>
      <c r="E55" s="1"/>
      <c r="F55" s="1"/>
      <c r="G55" s="1"/>
      <c r="H55" s="1"/>
      <c r="I55" s="1"/>
      <c r="J55" s="1"/>
      <c r="K55" s="1"/>
    </row>
    <row r="56" spans="1:11" ht="17.25">
      <c r="A56" s="1"/>
      <c r="B56" s="1"/>
      <c r="C56" s="1"/>
      <c r="D56" s="1"/>
      <c r="E56" s="1"/>
      <c r="F56" s="1"/>
      <c r="G56" s="1"/>
      <c r="H56" s="1"/>
      <c r="I56" s="1"/>
      <c r="J56" s="1"/>
      <c r="K56" s="1"/>
    </row>
    <row r="57" spans="1:11" ht="17.25">
      <c r="A57" s="1"/>
      <c r="B57" s="1"/>
      <c r="C57" s="1"/>
      <c r="D57" s="1"/>
      <c r="E57" s="1"/>
      <c r="F57" s="1"/>
      <c r="G57" s="1"/>
      <c r="H57" s="1"/>
      <c r="I57" s="1"/>
      <c r="J57" s="1"/>
      <c r="K57" s="1"/>
    </row>
    <row r="58" spans="1:11" ht="17.25">
      <c r="A58" s="1"/>
      <c r="B58" s="1"/>
      <c r="C58" s="1"/>
      <c r="D58" s="1"/>
      <c r="E58" s="1"/>
      <c r="F58" s="1"/>
      <c r="G58" s="1"/>
      <c r="H58" s="1"/>
      <c r="I58" s="1"/>
      <c r="J58" s="1"/>
      <c r="K58" s="1"/>
    </row>
    <row r="59" spans="1:11" ht="17.25">
      <c r="A59" s="1"/>
      <c r="B59" s="1"/>
      <c r="C59" s="1"/>
      <c r="D59" s="1"/>
      <c r="E59" s="1"/>
      <c r="F59" s="1"/>
      <c r="G59" s="1"/>
      <c r="H59" s="1"/>
      <c r="I59" s="1"/>
      <c r="J59" s="1"/>
      <c r="K59" s="1"/>
    </row>
    <row r="60" spans="1:11" ht="17.25">
      <c r="A60" s="1"/>
      <c r="B60" s="1"/>
      <c r="C60" s="1"/>
      <c r="D60" s="1"/>
      <c r="E60" s="1"/>
      <c r="F60" s="1"/>
      <c r="G60" s="1"/>
      <c r="H60" s="1"/>
      <c r="I60" s="1"/>
      <c r="J60" s="1"/>
      <c r="K60" s="1"/>
    </row>
    <row r="61" spans="1:11" ht="17.25">
      <c r="A61" s="1"/>
      <c r="B61" s="1"/>
      <c r="C61" s="1"/>
      <c r="D61" s="1"/>
      <c r="E61" s="1"/>
      <c r="F61" s="1"/>
      <c r="G61" s="1"/>
      <c r="H61" s="1"/>
      <c r="I61" s="1"/>
      <c r="J61" s="1"/>
      <c r="K61" s="1"/>
    </row>
    <row r="62" spans="1:11" ht="17.25">
      <c r="K62" s="1"/>
    </row>
  </sheetData>
  <mergeCells count="69">
    <mergeCell ref="A1:J1"/>
    <mergeCell ref="C15:D15"/>
    <mergeCell ref="C16:D16"/>
    <mergeCell ref="C17:D17"/>
    <mergeCell ref="C11:D11"/>
    <mergeCell ref="C12:D12"/>
    <mergeCell ref="A5:B5"/>
    <mergeCell ref="C5:E5"/>
    <mergeCell ref="F5:G5"/>
    <mergeCell ref="H5:J5"/>
    <mergeCell ref="C7:D7"/>
    <mergeCell ref="C8:D8"/>
    <mergeCell ref="I36:J36"/>
    <mergeCell ref="D36:E36"/>
    <mergeCell ref="F36:H36"/>
    <mergeCell ref="C22:D22"/>
    <mergeCell ref="C18:D18"/>
    <mergeCell ref="C19:D19"/>
    <mergeCell ref="C27:D27"/>
    <mergeCell ref="C28:D28"/>
    <mergeCell ref="A36:C36"/>
    <mergeCell ref="C23:D23"/>
    <mergeCell ref="C24:D24"/>
    <mergeCell ref="C25:D25"/>
    <mergeCell ref="C26:D26"/>
    <mergeCell ref="C29:D29"/>
    <mergeCell ref="F37:H37"/>
    <mergeCell ref="I37:J37"/>
    <mergeCell ref="I38:J38"/>
    <mergeCell ref="F38:H38"/>
    <mergeCell ref="C31:D31"/>
    <mergeCell ref="C32:D32"/>
    <mergeCell ref="D38:E38"/>
    <mergeCell ref="D37:E37"/>
    <mergeCell ref="D39:E39"/>
    <mergeCell ref="A39:B40"/>
    <mergeCell ref="C20:D20"/>
    <mergeCell ref="C9:D9"/>
    <mergeCell ref="C10:D10"/>
    <mergeCell ref="C21:D21"/>
    <mergeCell ref="C13:D13"/>
    <mergeCell ref="C14:D14"/>
    <mergeCell ref="A37:B38"/>
    <mergeCell ref="C30:D30"/>
    <mergeCell ref="A6:J6"/>
    <mergeCell ref="A2:B2"/>
    <mergeCell ref="C2:J2"/>
    <mergeCell ref="A3:B3"/>
    <mergeCell ref="C3:J3"/>
    <mergeCell ref="A4:B4"/>
    <mergeCell ref="F4:G4"/>
    <mergeCell ref="C4:E4"/>
    <mergeCell ref="H4:J4"/>
    <mergeCell ref="A33:B34"/>
    <mergeCell ref="C33:H33"/>
    <mergeCell ref="C34:H34"/>
    <mergeCell ref="A44:F44"/>
    <mergeCell ref="G43:I43"/>
    <mergeCell ref="G44:I44"/>
    <mergeCell ref="F42:J42"/>
    <mergeCell ref="A42:D42"/>
    <mergeCell ref="A43:F43"/>
    <mergeCell ref="A35:J35"/>
    <mergeCell ref="A41:J41"/>
    <mergeCell ref="I39:J39"/>
    <mergeCell ref="D40:E40"/>
    <mergeCell ref="F40:H40"/>
    <mergeCell ref="I40:J40"/>
    <mergeCell ref="F39:H39"/>
  </mergeCells>
  <phoneticPr fontId="2"/>
  <printOptions horizontalCentered="1" verticalCentered="1"/>
  <pageMargins left="0.70866141732283472" right="0.70866141732283472" top="0.59055118110236227" bottom="0.39370078740157483" header="0.19685039370078741" footer="0.11811023622047245"/>
  <pageSetup paperSize="9" scale="7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85" zoomScaleNormal="100" zoomScaleSheetLayoutView="85" workbookViewId="0">
      <selection activeCell="A17" sqref="A17:E17"/>
    </sheetView>
  </sheetViews>
  <sheetFormatPr defaultRowHeight="13.5"/>
  <cols>
    <col min="1" max="1" width="8.125" customWidth="1"/>
    <col min="2" max="2" width="7.25" customWidth="1"/>
    <col min="3" max="3" width="15.625" customWidth="1"/>
    <col min="4" max="4" width="20" bestFit="1" customWidth="1"/>
    <col min="5" max="5" width="15.625" style="4" customWidth="1"/>
    <col min="6" max="6" width="4.625" bestFit="1" customWidth="1"/>
    <col min="7" max="8" width="5.5" bestFit="1" customWidth="1"/>
    <col min="9" max="9" width="13.25" customWidth="1"/>
  </cols>
  <sheetData>
    <row r="1" spans="1:13" ht="28.5">
      <c r="A1" s="28" t="s">
        <v>30</v>
      </c>
    </row>
    <row r="2" spans="1:13" ht="17.25">
      <c r="A2" s="105" t="s">
        <v>69</v>
      </c>
      <c r="B2" s="105"/>
      <c r="C2" s="105"/>
      <c r="D2" s="105"/>
      <c r="E2" s="105"/>
      <c r="F2" s="105"/>
      <c r="G2" s="105"/>
      <c r="H2" s="105"/>
      <c r="I2" s="105"/>
      <c r="J2" s="1"/>
    </row>
    <row r="3" spans="1:13" ht="17.25">
      <c r="A3" s="105" t="s">
        <v>19</v>
      </c>
      <c r="B3" s="105"/>
      <c r="C3" s="105"/>
      <c r="D3" s="105"/>
      <c r="E3" s="105"/>
      <c r="F3" s="105"/>
      <c r="G3" s="105"/>
      <c r="H3" s="105"/>
      <c r="I3" s="105"/>
      <c r="J3" s="1"/>
    </row>
    <row r="4" spans="1:13" ht="17.25">
      <c r="A4" s="112" t="s">
        <v>32</v>
      </c>
      <c r="B4" s="112"/>
      <c r="C4" s="105">
        <f>参加申込書!C2</f>
        <v>0</v>
      </c>
      <c r="D4" s="105"/>
      <c r="E4" s="105"/>
      <c r="F4" s="105"/>
      <c r="G4" s="105"/>
      <c r="H4" s="105"/>
      <c r="I4" s="24" t="s">
        <v>33</v>
      </c>
      <c r="J4" s="1"/>
    </row>
    <row r="5" spans="1:13" ht="24.95" customHeight="1" thickBot="1">
      <c r="A5" s="17" t="s">
        <v>20</v>
      </c>
      <c r="B5" s="9"/>
      <c r="C5" s="9"/>
      <c r="D5" s="9"/>
      <c r="E5" s="9"/>
      <c r="F5" s="9"/>
      <c r="G5" s="9"/>
      <c r="H5" s="9"/>
      <c r="I5" s="9"/>
      <c r="J5" s="1"/>
    </row>
    <row r="6" spans="1:13" ht="17.25">
      <c r="A6" s="33" t="s">
        <v>0</v>
      </c>
      <c r="B6" s="34" t="s">
        <v>10</v>
      </c>
      <c r="C6" s="113" t="s">
        <v>5</v>
      </c>
      <c r="D6" s="114"/>
      <c r="E6" s="114"/>
      <c r="F6" s="113" t="s">
        <v>1</v>
      </c>
      <c r="G6" s="116"/>
      <c r="H6" s="113" t="s">
        <v>8</v>
      </c>
      <c r="I6" s="124"/>
      <c r="J6" s="1"/>
    </row>
    <row r="7" spans="1:13" ht="50.1" customHeight="1">
      <c r="A7" s="5"/>
      <c r="B7" s="6" t="str">
        <f>IF(A7="","",VLOOKUP(A7,参加申込書!$A$8:$G$32,2))</f>
        <v/>
      </c>
      <c r="C7" s="90" t="str">
        <f>IF(A7="","",VLOOKUP(A7,参加申込書!$A$8:$G$32,3))</f>
        <v/>
      </c>
      <c r="D7" s="115" t="str">
        <f>IF(C7="","",VLOOKUP(C7,参加申込書!$A$8:$G$32,2))</f>
        <v/>
      </c>
      <c r="E7" s="115" t="str">
        <f>IF(D7="","",VLOOKUP(D7,参加申込書!$A$8:$G$32,2))</f>
        <v/>
      </c>
      <c r="F7" s="90" t="str">
        <f>IF(A7="","",VLOOKUP(A7,参加申込書!$A$8:$G$32,7))</f>
        <v/>
      </c>
      <c r="G7" s="91" t="str">
        <f>IF(F7="","",VLOOKUP(F7,参加申込書!$A$8:$G$32,2))</f>
        <v/>
      </c>
      <c r="H7" s="90"/>
      <c r="I7" s="117"/>
      <c r="J7" s="1"/>
    </row>
    <row r="8" spans="1:13" ht="50.1" customHeight="1">
      <c r="A8" s="5"/>
      <c r="B8" s="6" t="str">
        <f>IF(A8="","",VLOOKUP(A8,参加申込書!$A$8:$G$32,2))</f>
        <v/>
      </c>
      <c r="C8" s="90" t="str">
        <f>IF(A8="","",VLOOKUP(A8,参加申込書!$A$8:$G$32,3))</f>
        <v/>
      </c>
      <c r="D8" s="115" t="str">
        <f>IF(C8="","",VLOOKUP(C8,参加申込書!$A$8:$G$32,2))</f>
        <v/>
      </c>
      <c r="E8" s="91" t="str">
        <f>IF(D8="","",VLOOKUP(D8,参加申込書!$A$8:$G$32,2))</f>
        <v/>
      </c>
      <c r="F8" s="90" t="str">
        <f>IF(A8="","",VLOOKUP(A8,参加申込書!$A$8:$G$32,7))</f>
        <v/>
      </c>
      <c r="G8" s="91" t="str">
        <f>IF(F8="","",VLOOKUP(F8,参加申込書!$A$8:$G$32,2))</f>
        <v/>
      </c>
      <c r="H8" s="90"/>
      <c r="I8" s="117"/>
      <c r="J8" s="1"/>
    </row>
    <row r="9" spans="1:13" ht="50.1" customHeight="1" thickBot="1">
      <c r="A9" s="15"/>
      <c r="B9" s="16" t="str">
        <f>IF(A9="","",VLOOKUP(A9,参加申込書!$A$8:$G$32,2))</f>
        <v/>
      </c>
      <c r="C9" s="118" t="str">
        <f>IF(A9="","",VLOOKUP(A9,参加申込書!$A$8:$G$32,3))</f>
        <v/>
      </c>
      <c r="D9" s="82" t="str">
        <f>IF(C9="","",VLOOKUP(C9,参加申込書!$A$8:$G$32,2))</f>
        <v/>
      </c>
      <c r="E9" s="82" t="str">
        <f>IF(D9="","",VLOOKUP(D9,参加申込書!$A$8:$G$32,2))</f>
        <v/>
      </c>
      <c r="F9" s="118" t="str">
        <f>IF(A9="","",VLOOKUP(A9,参加申込書!$A$8:$G$32,7))</f>
        <v/>
      </c>
      <c r="G9" s="120" t="str">
        <f>IF(F9="","",VLOOKUP(F9,参加申込書!$A$8:$G$32,2))</f>
        <v/>
      </c>
      <c r="H9" s="118"/>
      <c r="I9" s="84"/>
      <c r="J9" s="1"/>
    </row>
    <row r="10" spans="1:13" ht="24.95" customHeight="1" thickBot="1">
      <c r="A10" s="17" t="s">
        <v>17</v>
      </c>
      <c r="B10" s="9"/>
      <c r="C10" s="9"/>
      <c r="D10" s="9"/>
      <c r="E10" s="9"/>
      <c r="F10" s="9"/>
      <c r="G10" s="9"/>
      <c r="H10" s="9"/>
      <c r="I10" s="9"/>
      <c r="J10" s="1"/>
    </row>
    <row r="11" spans="1:13" ht="17.25">
      <c r="A11" s="33" t="s">
        <v>0</v>
      </c>
      <c r="B11" s="34" t="s">
        <v>10</v>
      </c>
      <c r="C11" s="29" t="s">
        <v>5</v>
      </c>
      <c r="D11" s="29" t="s">
        <v>48</v>
      </c>
      <c r="E11" s="29" t="s">
        <v>9</v>
      </c>
      <c r="F11" s="29" t="s">
        <v>1</v>
      </c>
      <c r="G11" s="34" t="s">
        <v>2</v>
      </c>
      <c r="H11" s="34" t="s">
        <v>3</v>
      </c>
      <c r="I11" s="30" t="s">
        <v>37</v>
      </c>
      <c r="J11" s="1"/>
    </row>
    <row r="12" spans="1:13" ht="50.1" customHeight="1">
      <c r="A12" s="5"/>
      <c r="B12" s="6"/>
      <c r="C12" s="19"/>
      <c r="D12" s="19"/>
      <c r="E12" s="19"/>
      <c r="F12" s="19"/>
      <c r="G12" s="6"/>
      <c r="H12" s="6"/>
      <c r="I12" s="20"/>
      <c r="J12" s="1"/>
      <c r="M12" s="2"/>
    </row>
    <row r="13" spans="1:13" ht="50.1" customHeight="1">
      <c r="A13" s="5"/>
      <c r="B13" s="6"/>
      <c r="C13" s="19"/>
      <c r="D13" s="19"/>
      <c r="E13" s="19"/>
      <c r="F13" s="21"/>
      <c r="G13" s="6"/>
      <c r="H13" s="6"/>
      <c r="I13" s="20"/>
      <c r="J13" s="1"/>
    </row>
    <row r="14" spans="1:13" ht="50.1" customHeight="1" thickBot="1">
      <c r="A14" s="15"/>
      <c r="B14" s="16"/>
      <c r="C14" s="23"/>
      <c r="D14" s="23"/>
      <c r="E14" s="23"/>
      <c r="F14" s="23"/>
      <c r="G14" s="16"/>
      <c r="H14" s="16"/>
      <c r="I14" s="18"/>
      <c r="J14" s="1"/>
    </row>
    <row r="15" spans="1:13" ht="30" customHeight="1">
      <c r="A15" s="119" t="s">
        <v>18</v>
      </c>
      <c r="B15" s="119"/>
      <c r="C15" s="119"/>
      <c r="D15" s="119"/>
      <c r="E15" s="119"/>
      <c r="F15" s="119"/>
      <c r="G15" s="119"/>
      <c r="H15" s="119"/>
      <c r="I15" s="119"/>
      <c r="J15" s="1"/>
    </row>
    <row r="16" spans="1:13" ht="17.25">
      <c r="A16" s="123">
        <v>43016</v>
      </c>
      <c r="B16" s="123"/>
      <c r="C16" s="123"/>
      <c r="D16" s="43"/>
      <c r="E16" s="122"/>
      <c r="F16" s="122"/>
      <c r="G16" s="122"/>
      <c r="H16" s="122"/>
      <c r="I16" s="122"/>
      <c r="J16" s="1"/>
    </row>
    <row r="17" spans="1:10" ht="17.25">
      <c r="A17" s="121" t="s">
        <v>26</v>
      </c>
      <c r="B17" s="121"/>
      <c r="C17" s="121"/>
      <c r="D17" s="121"/>
      <c r="E17" s="121"/>
      <c r="F17" s="122"/>
      <c r="G17" s="122"/>
      <c r="H17" s="122"/>
      <c r="I17" s="22" t="s">
        <v>31</v>
      </c>
      <c r="J17" s="1"/>
    </row>
    <row r="18" spans="1:10" ht="17.25">
      <c r="A18" s="121" t="s">
        <v>27</v>
      </c>
      <c r="B18" s="121"/>
      <c r="C18" s="121"/>
      <c r="D18" s="121"/>
      <c r="E18" s="121"/>
      <c r="F18" s="122"/>
      <c r="G18" s="122"/>
      <c r="H18" s="122"/>
      <c r="I18" s="22" t="s">
        <v>31</v>
      </c>
      <c r="J18" s="1"/>
    </row>
    <row r="19" spans="1:10" ht="17.25">
      <c r="A19" s="1"/>
      <c r="B19" s="1"/>
      <c r="C19" s="1"/>
      <c r="D19" s="1"/>
      <c r="E19" s="3"/>
      <c r="F19" s="1"/>
      <c r="G19" s="1"/>
      <c r="H19" s="1"/>
      <c r="I19" s="1"/>
      <c r="J19" s="1"/>
    </row>
    <row r="20" spans="1:10" ht="17.25">
      <c r="A20" s="1"/>
      <c r="B20" s="1"/>
      <c r="C20" s="1"/>
      <c r="D20" s="1"/>
      <c r="E20" s="3"/>
      <c r="F20" s="1"/>
      <c r="G20" s="1"/>
      <c r="H20" s="1"/>
      <c r="I20" s="1"/>
      <c r="J20" s="1"/>
    </row>
    <row r="21" spans="1:10" ht="17.25">
      <c r="A21" s="1"/>
      <c r="B21" s="1"/>
      <c r="C21" s="1"/>
      <c r="D21" s="1"/>
      <c r="E21" s="3"/>
      <c r="F21" s="1"/>
      <c r="G21" s="1"/>
      <c r="H21" s="1"/>
      <c r="I21" s="1"/>
      <c r="J21" s="1"/>
    </row>
    <row r="22" spans="1:10" ht="17.25">
      <c r="A22" s="1"/>
      <c r="B22" s="1"/>
      <c r="C22" s="1"/>
      <c r="D22" s="1"/>
      <c r="E22" s="3"/>
      <c r="F22" s="1"/>
      <c r="G22" s="1"/>
      <c r="H22" s="1"/>
      <c r="I22" s="1"/>
      <c r="J22" s="1"/>
    </row>
    <row r="23" spans="1:10" ht="17.25">
      <c r="A23" s="1"/>
      <c r="B23" s="1"/>
      <c r="C23" s="1"/>
      <c r="D23" s="1"/>
      <c r="E23" s="3"/>
      <c r="F23" s="1"/>
      <c r="G23" s="1"/>
      <c r="H23" s="1"/>
      <c r="I23" s="1"/>
      <c r="J23" s="1"/>
    </row>
    <row r="24" spans="1:10" ht="17.25">
      <c r="A24" s="1"/>
      <c r="B24" s="1"/>
      <c r="C24" s="1"/>
      <c r="D24" s="1"/>
      <c r="E24" s="3"/>
      <c r="F24" s="1"/>
      <c r="G24" s="1"/>
      <c r="H24" s="1"/>
      <c r="I24" s="1"/>
      <c r="J24" s="1"/>
    </row>
    <row r="25" spans="1:10" ht="17.25">
      <c r="A25" s="1"/>
      <c r="B25" s="1"/>
      <c r="C25" s="1"/>
      <c r="D25" s="1"/>
      <c r="E25" s="3"/>
      <c r="F25" s="1"/>
      <c r="G25" s="1"/>
      <c r="H25" s="1"/>
      <c r="I25" s="1"/>
      <c r="J25" s="1"/>
    </row>
    <row r="26" spans="1:10" ht="17.25">
      <c r="A26" s="1"/>
      <c r="B26" s="1"/>
      <c r="C26" s="1"/>
      <c r="D26" s="1"/>
      <c r="E26" s="3"/>
      <c r="F26" s="1"/>
      <c r="G26" s="1"/>
      <c r="H26" s="1"/>
      <c r="I26" s="1"/>
      <c r="J26" s="1"/>
    </row>
    <row r="27" spans="1:10" ht="17.25">
      <c r="A27" s="1"/>
      <c r="B27" s="1"/>
      <c r="C27" s="1"/>
      <c r="D27" s="1"/>
      <c r="E27" s="3"/>
      <c r="F27" s="1"/>
      <c r="G27" s="1"/>
      <c r="H27" s="1"/>
      <c r="I27" s="1"/>
      <c r="J27" s="1"/>
    </row>
    <row r="28" spans="1:10" ht="17.25">
      <c r="A28" s="1"/>
      <c r="B28" s="1"/>
      <c r="C28" s="1"/>
      <c r="D28" s="1"/>
      <c r="E28" s="3"/>
      <c r="F28" s="1"/>
      <c r="G28" s="1"/>
      <c r="H28" s="1"/>
      <c r="I28" s="1"/>
      <c r="J28" s="1"/>
    </row>
    <row r="29" spans="1:10" ht="17.25">
      <c r="A29" s="1"/>
      <c r="B29" s="1"/>
      <c r="C29" s="1"/>
      <c r="D29" s="1"/>
      <c r="E29" s="3"/>
      <c r="F29" s="1"/>
      <c r="G29" s="1"/>
      <c r="H29" s="1"/>
      <c r="I29" s="1"/>
      <c r="J29" s="1"/>
    </row>
    <row r="30" spans="1:10" ht="17.25">
      <c r="A30" s="1"/>
      <c r="B30" s="1"/>
      <c r="C30" s="1"/>
      <c r="D30" s="1"/>
      <c r="E30" s="3"/>
      <c r="F30" s="1"/>
      <c r="G30" s="1"/>
      <c r="H30" s="1"/>
      <c r="I30" s="1"/>
      <c r="J30" s="1"/>
    </row>
    <row r="31" spans="1:10" ht="17.25">
      <c r="A31" s="1"/>
      <c r="B31" s="1"/>
      <c r="C31" s="1"/>
      <c r="D31" s="1"/>
      <c r="E31" s="3"/>
      <c r="F31" s="1"/>
      <c r="G31" s="1"/>
      <c r="H31" s="1"/>
      <c r="I31" s="1"/>
      <c r="J31" s="1"/>
    </row>
    <row r="32" spans="1:10" ht="17.25">
      <c r="A32" s="1"/>
      <c r="B32" s="1"/>
      <c r="C32" s="1"/>
      <c r="D32" s="1"/>
      <c r="E32" s="3"/>
      <c r="F32" s="1"/>
      <c r="G32" s="1"/>
      <c r="H32" s="1"/>
      <c r="I32" s="1"/>
      <c r="J32" s="1"/>
    </row>
    <row r="33" spans="1:10" ht="17.25">
      <c r="A33" s="1"/>
      <c r="B33" s="1"/>
      <c r="C33" s="1"/>
      <c r="D33" s="1"/>
      <c r="E33" s="3"/>
      <c r="F33" s="1"/>
      <c r="G33" s="1"/>
      <c r="H33" s="1"/>
      <c r="I33" s="1"/>
      <c r="J33" s="1"/>
    </row>
    <row r="34" spans="1:10" ht="17.25">
      <c r="A34" s="1"/>
      <c r="B34" s="1"/>
      <c r="C34" s="1"/>
      <c r="D34" s="1"/>
      <c r="E34" s="3"/>
      <c r="F34" s="1"/>
      <c r="G34" s="1"/>
      <c r="H34" s="1"/>
      <c r="I34" s="1"/>
      <c r="J34" s="1"/>
    </row>
    <row r="35" spans="1:10" ht="17.25">
      <c r="A35" s="1"/>
      <c r="B35" s="1"/>
      <c r="C35" s="1"/>
      <c r="D35" s="1"/>
      <c r="E35" s="3"/>
      <c r="F35" s="1"/>
      <c r="G35" s="1"/>
      <c r="H35" s="1"/>
      <c r="I35" s="1"/>
      <c r="J35" s="1"/>
    </row>
    <row r="36" spans="1:10" ht="17.25">
      <c r="J36" s="1"/>
    </row>
  </sheetData>
  <mergeCells count="23">
    <mergeCell ref="H9:I9"/>
    <mergeCell ref="A15:I15"/>
    <mergeCell ref="F9:G9"/>
    <mergeCell ref="A18:E18"/>
    <mergeCell ref="F17:H17"/>
    <mergeCell ref="F18:H18"/>
    <mergeCell ref="C9:E9"/>
    <mergeCell ref="A16:C16"/>
    <mergeCell ref="A17:E17"/>
    <mergeCell ref="E16:I16"/>
    <mergeCell ref="C7:E7"/>
    <mergeCell ref="F6:G6"/>
    <mergeCell ref="H8:I8"/>
    <mergeCell ref="C8:E8"/>
    <mergeCell ref="F8:G8"/>
    <mergeCell ref="H6:I6"/>
    <mergeCell ref="F7:G7"/>
    <mergeCell ref="H7:I7"/>
    <mergeCell ref="A2:I2"/>
    <mergeCell ref="A3:I3"/>
    <mergeCell ref="A4:B4"/>
    <mergeCell ref="C4:H4"/>
    <mergeCell ref="C6:E6"/>
  </mergeCells>
  <phoneticPr fontId="2"/>
  <printOptions horizontalCentered="1" verticalCentered="1"/>
  <pageMargins left="0.70866141732283472" right="0.70866141732283472" top="0.59055118110236227" bottom="0.59055118110236227" header="0.59055118110236227" footer="0.51181102362204722"/>
  <pageSetup paperSize="9" scale="9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zoomScaleNormal="100" zoomScaleSheetLayoutView="100" workbookViewId="0">
      <selection activeCell="N35" sqref="N35"/>
    </sheetView>
  </sheetViews>
  <sheetFormatPr defaultRowHeight="13.5"/>
  <cols>
    <col min="1" max="1" width="8.125" customWidth="1"/>
    <col min="2" max="2" width="7.25" customWidth="1"/>
    <col min="3" max="3" width="7.625" customWidth="1"/>
    <col min="4" max="4" width="8.625" customWidth="1"/>
    <col min="5" max="5" width="8.625" style="4" customWidth="1"/>
    <col min="6" max="6" width="6.625" customWidth="1"/>
    <col min="7" max="8" width="2.625" customWidth="1"/>
    <col min="9" max="10" width="6.625" customWidth="1"/>
    <col min="11" max="11" width="2.625" customWidth="1"/>
    <col min="12" max="12" width="8.75" customWidth="1"/>
  </cols>
  <sheetData>
    <row r="1" spans="1:16" ht="18" thickBot="1">
      <c r="A1" s="105" t="s">
        <v>35</v>
      </c>
      <c r="B1" s="105"/>
      <c r="C1" s="105"/>
      <c r="D1" s="105"/>
      <c r="E1" s="105"/>
      <c r="F1" s="105"/>
      <c r="G1" s="105"/>
      <c r="H1" s="105"/>
      <c r="I1" s="105"/>
      <c r="J1" s="105"/>
      <c r="K1" s="105"/>
      <c r="L1" s="105"/>
      <c r="M1" s="1"/>
    </row>
    <row r="2" spans="1:16" s="25" customFormat="1" ht="17.25">
      <c r="A2" s="70" t="s">
        <v>24</v>
      </c>
      <c r="B2" s="71"/>
      <c r="C2" s="71"/>
      <c r="D2" s="71"/>
      <c r="E2" s="71"/>
      <c r="F2" s="71"/>
      <c r="G2" s="71"/>
      <c r="H2" s="71"/>
      <c r="I2" s="71"/>
      <c r="J2" s="71"/>
      <c r="K2" s="71"/>
      <c r="L2" s="72"/>
      <c r="M2" s="24"/>
    </row>
    <row r="3" spans="1:16" s="25" customFormat="1" ht="17.25">
      <c r="A3" s="73" t="s">
        <v>25</v>
      </c>
      <c r="B3" s="74"/>
      <c r="C3" s="75" t="s">
        <v>21</v>
      </c>
      <c r="D3" s="75"/>
      <c r="E3" s="75"/>
      <c r="F3" s="75"/>
      <c r="G3" s="75"/>
      <c r="H3" s="75"/>
      <c r="I3" s="75"/>
      <c r="J3" s="75"/>
      <c r="K3" s="75"/>
      <c r="L3" s="76"/>
      <c r="M3" s="24"/>
    </row>
    <row r="4" spans="1:16" s="25" customFormat="1" ht="18" thickBot="1">
      <c r="A4" s="106" t="s">
        <v>23</v>
      </c>
      <c r="B4" s="107"/>
      <c r="C4" s="107"/>
      <c r="D4" s="107"/>
      <c r="E4" s="107"/>
      <c r="F4" s="107" t="s">
        <v>22</v>
      </c>
      <c r="G4" s="107"/>
      <c r="H4" s="107"/>
      <c r="I4" s="107"/>
      <c r="J4" s="107"/>
      <c r="K4" s="107"/>
      <c r="L4" s="108"/>
      <c r="M4" s="24"/>
    </row>
    <row r="5" spans="1:16" ht="3.95" customHeight="1" thickBot="1">
      <c r="A5" s="65"/>
      <c r="B5" s="65"/>
      <c r="C5" s="65"/>
      <c r="D5" s="65"/>
      <c r="E5" s="65"/>
      <c r="F5" s="65"/>
      <c r="G5" s="65"/>
      <c r="H5" s="65"/>
      <c r="I5" s="65"/>
      <c r="J5" s="65"/>
      <c r="K5" s="65"/>
      <c r="L5" s="65"/>
      <c r="M5" s="1"/>
    </row>
    <row r="6" spans="1:16" ht="17.25">
      <c r="A6" s="31" t="s">
        <v>0</v>
      </c>
      <c r="B6" s="32" t="s">
        <v>10</v>
      </c>
      <c r="C6" s="98" t="s">
        <v>5</v>
      </c>
      <c r="D6" s="99"/>
      <c r="E6" s="98" t="s">
        <v>9</v>
      </c>
      <c r="F6" s="99"/>
      <c r="G6" s="98" t="s">
        <v>1</v>
      </c>
      <c r="H6" s="99"/>
      <c r="I6" s="32" t="s">
        <v>2</v>
      </c>
      <c r="J6" s="32" t="s">
        <v>3</v>
      </c>
      <c r="K6" s="113" t="s">
        <v>36</v>
      </c>
      <c r="L6" s="124"/>
      <c r="M6" s="1"/>
    </row>
    <row r="7" spans="1:16" ht="17.25">
      <c r="A7" s="5">
        <v>1</v>
      </c>
      <c r="B7" s="6">
        <f>IF(COUNTIF(追加・変更届!$A$12:$A$14,追加・変更後申込!$A7),VLOOKUP(追加・変更後申込!$A7,追加・変更届!$A$12:$I$14,2),VLOOKUP(追加・変更後申込!$A7,参加申込書!$A$8:$J$32,2))</f>
        <v>0</v>
      </c>
      <c r="C7" s="90">
        <f>IF(COUNTIF(追加・変更届!$A$12:$A$14,追加・変更後申込!$A7),VLOOKUP(追加・変更後申込!$A7,追加・変更届!$A$12:$I$14,3),VLOOKUP(追加・変更後申込!$A7,参加申込書!$A$8:$J$32,3))</f>
        <v>0</v>
      </c>
      <c r="D7" s="91">
        <f>IF(COUNTIF(追加・変更届!$A$12:$A$14,追加・変更後申込!$A7),VLOOKUP(追加・変更後申込!$A7,追加・変更届!$A$12:$I$14,2),VLOOKUP(追加・変更後申込!$A7,参加申込書!$A$8:$J$32,2))</f>
        <v>0</v>
      </c>
      <c r="E7" s="90">
        <f>IF(COUNTIF(追加・変更届!$A$12:$A$14,追加・変更後申込!$A7),VLOOKUP(追加・変更後申込!$A7,追加・変更届!$A$12:$I$14,4),VLOOKUP(追加・変更後申込!$A7,参加申込書!$A$8:$J$32,5))</f>
        <v>0</v>
      </c>
      <c r="F7" s="91">
        <f>IF(COUNTIF(追加・変更届!$A$12:$A$14,追加・変更後申込!$A7),VLOOKUP(追加・変更後申込!$A7,追加・変更届!$A$12:$I$14,2),VLOOKUP(追加・変更後申込!$A7,参加申込書!$A$8:$J$32,2))</f>
        <v>0</v>
      </c>
      <c r="G7" s="90">
        <f>IF(COUNTIF(追加・変更届!$A$12:$A$14,追加・変更後申込!$A7),VLOOKUP(追加・変更後申込!$A7,追加・変更届!$A$12:$I$14,6),VLOOKUP(追加・変更後申込!$A7,参加申込書!$A$8:$J$32,7))</f>
        <v>0</v>
      </c>
      <c r="H7" s="91">
        <f>IF(COUNTIF(追加・変更届!$A$12:$A$14,追加・変更後申込!$A7),VLOOKUP(追加・変更後申込!$A7,追加・変更届!$A$12:$I$14,2),VLOOKUP(追加・変更後申込!$A7,参加申込書!$A$8:$J$32,2))</f>
        <v>0</v>
      </c>
      <c r="I7" s="6">
        <f>IF(COUNTIF(追加・変更届!$A$12:$A$14,追加・変更後申込!$A7),VLOOKUP(追加・変更後申込!$A7,追加・変更届!$A$12:$I$14,7),VLOOKUP(追加・変更後申込!$A7,参加申込書!$A$8:$J$32,8))</f>
        <v>0</v>
      </c>
      <c r="J7" s="6">
        <f>IF(COUNTIF(追加・変更届!$A$12:$A$14,追加・変更後申込!$A7),VLOOKUP(追加・変更後申込!$A7,追加・変更届!$A$12:$I$14,8),VLOOKUP(追加・変更後申込!$A7,参加申込書!$A$8:$J$32,9))</f>
        <v>0</v>
      </c>
      <c r="K7" s="90">
        <f>IF(COUNTIF(追加・変更届!$A$12:$A$14,追加・変更後申込!$A7),VLOOKUP(追加・変更後申込!$A7,追加・変更届!$A$12:$I$14,9),VLOOKUP(追加・変更後申込!$A7,参加申込書!$A$8:$J$32,10))</f>
        <v>0</v>
      </c>
      <c r="L7" s="117">
        <f>IF(COUNTIF(追加・変更届!$A$12:$A$14,追加・変更後申込!$A7),VLOOKUP(追加・変更後申込!$A7,追加・変更届!$A$12:$I$14,2),VLOOKUP(追加・変更後申込!$A7,参加申込書!$A$8:$J$32,2))</f>
        <v>0</v>
      </c>
      <c r="M7" s="1"/>
    </row>
    <row r="8" spans="1:16" ht="17.25">
      <c r="A8" s="5">
        <v>2</v>
      </c>
      <c r="B8" s="6">
        <f>IF(COUNTIF(追加・変更届!$A$12:$A$14,追加・変更後申込!$A8),VLOOKUP(追加・変更後申込!$A8,追加・変更届!$A$12:$I$14,2),VLOOKUP(追加・変更後申込!$A8,参加申込書!$A$8:$J$32,2))</f>
        <v>0</v>
      </c>
      <c r="C8" s="90">
        <f>IF(COUNTIF(追加・変更届!$A$12:$A$14,追加・変更後申込!$A8),VLOOKUP(追加・変更後申込!$A8,追加・変更届!$A$12:$I$14,3),VLOOKUP(追加・変更後申込!$A8,参加申込書!$A$8:$J$32,3))</f>
        <v>0</v>
      </c>
      <c r="D8" s="91">
        <f>IF(COUNTIF(追加・変更届!$A$12:$A$14,追加・変更後申込!$A8),VLOOKUP(追加・変更後申込!$A8,追加・変更届!$A$12:$I$14,2),VLOOKUP(追加・変更後申込!$A8,参加申込書!$A$8:$J$32,2))</f>
        <v>0</v>
      </c>
      <c r="E8" s="90">
        <f>IF(COUNTIF(追加・変更届!$A$12:$A$14,追加・変更後申込!$A8),VLOOKUP(追加・変更後申込!$A8,追加・変更届!$A$12:$I$14,4),VLOOKUP(追加・変更後申込!$A8,参加申込書!$A$8:$J$32,5))</f>
        <v>0</v>
      </c>
      <c r="F8" s="91">
        <f>IF(COUNTIF(追加・変更届!$A$12:$A$14,追加・変更後申込!$A8),VLOOKUP(追加・変更後申込!$A8,追加・変更届!$A$12:$I$14,2),VLOOKUP(追加・変更後申込!$A8,参加申込書!$A$8:$J$32,2))</f>
        <v>0</v>
      </c>
      <c r="G8" s="90">
        <f>IF(COUNTIF(追加・変更届!$A$12:$A$14,追加・変更後申込!$A8),VLOOKUP(追加・変更後申込!$A8,追加・変更届!$A$12:$I$14,6),VLOOKUP(追加・変更後申込!$A8,参加申込書!$A$8:$J$32,7))</f>
        <v>0</v>
      </c>
      <c r="H8" s="91">
        <f>IF(COUNTIF(追加・変更届!$A$12:$A$14,追加・変更後申込!$A8),VLOOKUP(追加・変更後申込!$A8,追加・変更届!$A$12:$I$14,2),VLOOKUP(追加・変更後申込!$A8,参加申込書!$A$8:$J$32,2))</f>
        <v>0</v>
      </c>
      <c r="I8" s="6">
        <f>IF(COUNTIF(追加・変更届!$A$12:$A$14,追加・変更後申込!$A8),VLOOKUP(追加・変更後申込!$A8,追加・変更届!$A$12:$I$14,7),VLOOKUP(追加・変更後申込!$A8,参加申込書!$A$8:$J$32,8))</f>
        <v>0</v>
      </c>
      <c r="J8" s="6">
        <f>IF(COUNTIF(追加・変更届!$A$12:$A$14,追加・変更後申込!$A8),VLOOKUP(追加・変更後申込!$A8,追加・変更届!$A$12:$I$14,8),VLOOKUP(追加・変更後申込!$A8,参加申込書!$A$8:$J$32,9))</f>
        <v>0</v>
      </c>
      <c r="K8" s="90">
        <f>IF(COUNTIF(追加・変更届!$A$12:$A$14,追加・変更後申込!$A8),VLOOKUP(追加・変更後申込!$A8,追加・変更届!$A$12:$I$14,9),VLOOKUP(追加・変更後申込!$A8,参加申込書!$A$8:$J$32,10))</f>
        <v>0</v>
      </c>
      <c r="L8" s="117">
        <f>IF(COUNTIF(追加・変更届!$A$12:$A$14,追加・変更後申込!$A8),VLOOKUP(追加・変更後申込!$A8,追加・変更届!$A$12:$I$14,2),VLOOKUP(追加・変更後申込!$A8,参加申込書!$A$8:$J$32,2))</f>
        <v>0</v>
      </c>
      <c r="M8" s="1"/>
    </row>
    <row r="9" spans="1:16" ht="17.25">
      <c r="A9" s="5">
        <v>3</v>
      </c>
      <c r="B9" s="6">
        <f>IF(COUNTIF(追加・変更届!$A$12:$A$14,追加・変更後申込!$A9),VLOOKUP(追加・変更後申込!$A9,追加・変更届!$A$12:$I$14,2),VLOOKUP(追加・変更後申込!$A9,参加申込書!$A$8:$J$32,2))</f>
        <v>0</v>
      </c>
      <c r="C9" s="90">
        <f>IF(COUNTIF(追加・変更届!$A$12:$A$14,追加・変更後申込!$A9),VLOOKUP(追加・変更後申込!$A9,追加・変更届!$A$12:$I$14,3),VLOOKUP(追加・変更後申込!$A9,参加申込書!$A$8:$J$32,3))</f>
        <v>0</v>
      </c>
      <c r="D9" s="91">
        <f>IF(COUNTIF(追加・変更届!$A$12:$A$14,追加・変更後申込!$A9),VLOOKUP(追加・変更後申込!$A9,追加・変更届!$A$12:$I$14,2),VLOOKUP(追加・変更後申込!$A9,参加申込書!$A$8:$J$32,2))</f>
        <v>0</v>
      </c>
      <c r="E9" s="90">
        <f>IF(COUNTIF(追加・変更届!$A$12:$A$14,追加・変更後申込!$A9),VLOOKUP(追加・変更後申込!$A9,追加・変更届!$A$12:$I$14,4),VLOOKUP(追加・変更後申込!$A9,参加申込書!$A$8:$J$32,5))</f>
        <v>0</v>
      </c>
      <c r="F9" s="91">
        <f>IF(COUNTIF(追加・変更届!$A$12:$A$14,追加・変更後申込!$A9),VLOOKUP(追加・変更後申込!$A9,追加・変更届!$A$12:$I$14,2),VLOOKUP(追加・変更後申込!$A9,参加申込書!$A$8:$J$32,2))</f>
        <v>0</v>
      </c>
      <c r="G9" s="90">
        <f>IF(COUNTIF(追加・変更届!$A$12:$A$14,追加・変更後申込!$A9),VLOOKUP(追加・変更後申込!$A9,追加・変更届!$A$12:$I$14,6),VLOOKUP(追加・変更後申込!$A9,参加申込書!$A$8:$J$32,7))</f>
        <v>0</v>
      </c>
      <c r="H9" s="91">
        <f>IF(COUNTIF(追加・変更届!$A$12:$A$14,追加・変更後申込!$A9),VLOOKUP(追加・変更後申込!$A9,追加・変更届!$A$12:$I$14,2),VLOOKUP(追加・変更後申込!$A9,参加申込書!$A$8:$J$32,2))</f>
        <v>0</v>
      </c>
      <c r="I9" s="6">
        <f>IF(COUNTIF(追加・変更届!$A$12:$A$14,追加・変更後申込!$A9),VLOOKUP(追加・変更後申込!$A9,追加・変更届!$A$12:$I$14,7),VLOOKUP(追加・変更後申込!$A9,参加申込書!$A$8:$J$32,8))</f>
        <v>0</v>
      </c>
      <c r="J9" s="6">
        <f>IF(COUNTIF(追加・変更届!$A$12:$A$14,追加・変更後申込!$A9),VLOOKUP(追加・変更後申込!$A9,追加・変更届!$A$12:$I$14,8),VLOOKUP(追加・変更後申込!$A9,参加申込書!$A$8:$J$32,9))</f>
        <v>0</v>
      </c>
      <c r="K9" s="90">
        <f>IF(COUNTIF(追加・変更届!$A$12:$A$14,追加・変更後申込!$A9),VLOOKUP(追加・変更後申込!$A9,追加・変更届!$A$12:$I$14,9),VLOOKUP(追加・変更後申込!$A9,参加申込書!$A$8:$J$32,10))</f>
        <v>0</v>
      </c>
      <c r="L9" s="117">
        <f>IF(COUNTIF(追加・変更届!$A$12:$A$14,追加・変更後申込!$A9),VLOOKUP(追加・変更後申込!$A9,追加・変更届!$A$12:$I$14,2),VLOOKUP(追加・変更後申込!$A9,参加申込書!$A$8:$J$32,2))</f>
        <v>0</v>
      </c>
      <c r="M9" s="1"/>
    </row>
    <row r="10" spans="1:16" ht="17.25">
      <c r="A10" s="5">
        <v>4</v>
      </c>
      <c r="B10" s="6">
        <f>IF(COUNTIF(追加・変更届!$A$12:$A$14,追加・変更後申込!$A10),VLOOKUP(追加・変更後申込!$A10,追加・変更届!$A$12:$I$14,2),VLOOKUP(追加・変更後申込!$A10,参加申込書!$A$8:$J$32,2))</f>
        <v>0</v>
      </c>
      <c r="C10" s="90">
        <f>IF(COUNTIF(追加・変更届!$A$12:$A$14,追加・変更後申込!$A10),VLOOKUP(追加・変更後申込!$A10,追加・変更届!$A$12:$I$14,3),VLOOKUP(追加・変更後申込!$A10,参加申込書!$A$8:$J$32,3))</f>
        <v>0</v>
      </c>
      <c r="D10" s="91">
        <f>IF(COUNTIF(追加・変更届!$A$12:$A$14,追加・変更後申込!$A10),VLOOKUP(追加・変更後申込!$A10,追加・変更届!$A$12:$I$14,2),VLOOKUP(追加・変更後申込!$A10,参加申込書!$A$8:$J$32,2))</f>
        <v>0</v>
      </c>
      <c r="E10" s="90">
        <f>IF(COUNTIF(追加・変更届!$A$12:$A$14,追加・変更後申込!$A10),VLOOKUP(追加・変更後申込!$A10,追加・変更届!$A$12:$I$14,4),VLOOKUP(追加・変更後申込!$A10,参加申込書!$A$8:$J$32,5))</f>
        <v>0</v>
      </c>
      <c r="F10" s="91">
        <f>IF(COUNTIF(追加・変更届!$A$12:$A$14,追加・変更後申込!$A10),VLOOKUP(追加・変更後申込!$A10,追加・変更届!$A$12:$I$14,2),VLOOKUP(追加・変更後申込!$A10,参加申込書!$A$8:$J$32,2))</f>
        <v>0</v>
      </c>
      <c r="G10" s="90">
        <f>IF(COUNTIF(追加・変更届!$A$12:$A$14,追加・変更後申込!$A10),VLOOKUP(追加・変更後申込!$A10,追加・変更届!$A$12:$I$14,6),VLOOKUP(追加・変更後申込!$A10,参加申込書!$A$8:$J$32,7))</f>
        <v>0</v>
      </c>
      <c r="H10" s="91">
        <f>IF(COUNTIF(追加・変更届!$A$12:$A$14,追加・変更後申込!$A10),VLOOKUP(追加・変更後申込!$A10,追加・変更届!$A$12:$I$14,2),VLOOKUP(追加・変更後申込!$A10,参加申込書!$A$8:$J$32,2))</f>
        <v>0</v>
      </c>
      <c r="I10" s="6">
        <f>IF(COUNTIF(追加・変更届!$A$12:$A$14,追加・変更後申込!$A10),VLOOKUP(追加・変更後申込!$A10,追加・変更届!$A$12:$I$14,7),VLOOKUP(追加・変更後申込!$A10,参加申込書!$A$8:$J$32,8))</f>
        <v>0</v>
      </c>
      <c r="J10" s="6">
        <f>IF(COUNTIF(追加・変更届!$A$12:$A$14,追加・変更後申込!$A10),VLOOKUP(追加・変更後申込!$A10,追加・変更届!$A$12:$I$14,8),VLOOKUP(追加・変更後申込!$A10,参加申込書!$A$8:$J$32,9))</f>
        <v>0</v>
      </c>
      <c r="K10" s="90">
        <f>IF(COUNTIF(追加・変更届!$A$12:$A$14,追加・変更後申込!$A10),VLOOKUP(追加・変更後申込!$A10,追加・変更届!$A$12:$I$14,9),VLOOKUP(追加・変更後申込!$A10,参加申込書!$A$8:$J$32,10))</f>
        <v>0</v>
      </c>
      <c r="L10" s="117">
        <f>IF(COUNTIF(追加・変更届!$A$12:$A$14,追加・変更後申込!$A10),VLOOKUP(追加・変更後申込!$A10,追加・変更届!$A$12:$I$14,2),VLOOKUP(追加・変更後申込!$A10,参加申込書!$A$8:$J$32,2))</f>
        <v>0</v>
      </c>
      <c r="M10" s="1"/>
      <c r="P10" s="2"/>
    </row>
    <row r="11" spans="1:16" ht="17.25">
      <c r="A11" s="5">
        <v>5</v>
      </c>
      <c r="B11" s="6">
        <f>IF(COUNTIF(追加・変更届!$A$12:$A$14,追加・変更後申込!$A11),VLOOKUP(追加・変更後申込!$A11,追加・変更届!$A$12:$I$14,2),VLOOKUP(追加・変更後申込!$A11,参加申込書!$A$8:$J$32,2))</f>
        <v>0</v>
      </c>
      <c r="C11" s="90">
        <f>IF(COUNTIF(追加・変更届!$A$12:$A$14,追加・変更後申込!$A11),VLOOKUP(追加・変更後申込!$A11,追加・変更届!$A$12:$I$14,3),VLOOKUP(追加・変更後申込!$A11,参加申込書!$A$8:$J$32,3))</f>
        <v>0</v>
      </c>
      <c r="D11" s="91">
        <f>IF(COUNTIF(追加・変更届!$A$12:$A$14,追加・変更後申込!$A11),VLOOKUP(追加・変更後申込!$A11,追加・変更届!$A$12:$I$14,2),VLOOKUP(追加・変更後申込!$A11,参加申込書!$A$8:$J$32,2))</f>
        <v>0</v>
      </c>
      <c r="E11" s="90">
        <f>IF(COUNTIF(追加・変更届!$A$12:$A$14,追加・変更後申込!$A11),VLOOKUP(追加・変更後申込!$A11,追加・変更届!$A$12:$I$14,4),VLOOKUP(追加・変更後申込!$A11,参加申込書!$A$8:$J$32,5))</f>
        <v>0</v>
      </c>
      <c r="F11" s="91">
        <f>IF(COUNTIF(追加・変更届!$A$12:$A$14,追加・変更後申込!$A11),VLOOKUP(追加・変更後申込!$A11,追加・変更届!$A$12:$I$14,2),VLOOKUP(追加・変更後申込!$A11,参加申込書!$A$8:$J$32,2))</f>
        <v>0</v>
      </c>
      <c r="G11" s="90">
        <f>IF(COUNTIF(追加・変更届!$A$12:$A$14,追加・変更後申込!$A11),VLOOKUP(追加・変更後申込!$A11,追加・変更届!$A$12:$I$14,6),VLOOKUP(追加・変更後申込!$A11,参加申込書!$A$8:$J$32,7))</f>
        <v>0</v>
      </c>
      <c r="H11" s="91">
        <f>IF(COUNTIF(追加・変更届!$A$12:$A$14,追加・変更後申込!$A11),VLOOKUP(追加・変更後申込!$A11,追加・変更届!$A$12:$I$14,2),VLOOKUP(追加・変更後申込!$A11,参加申込書!$A$8:$J$32,2))</f>
        <v>0</v>
      </c>
      <c r="I11" s="6">
        <f>IF(COUNTIF(追加・変更届!$A$12:$A$14,追加・変更後申込!$A11),VLOOKUP(追加・変更後申込!$A11,追加・変更届!$A$12:$I$14,7),VLOOKUP(追加・変更後申込!$A11,参加申込書!$A$8:$J$32,8))</f>
        <v>0</v>
      </c>
      <c r="J11" s="6">
        <f>IF(COUNTIF(追加・変更届!$A$12:$A$14,追加・変更後申込!$A11),VLOOKUP(追加・変更後申込!$A11,追加・変更届!$A$12:$I$14,8),VLOOKUP(追加・変更後申込!$A11,参加申込書!$A$8:$J$32,9))</f>
        <v>0</v>
      </c>
      <c r="K11" s="90">
        <f>IF(COUNTIF(追加・変更届!$A$12:$A$14,追加・変更後申込!$A11),VLOOKUP(追加・変更後申込!$A11,追加・変更届!$A$12:$I$14,9),VLOOKUP(追加・変更後申込!$A11,参加申込書!$A$8:$J$32,10))</f>
        <v>0</v>
      </c>
      <c r="L11" s="117">
        <f>IF(COUNTIF(追加・変更届!$A$12:$A$14,追加・変更後申込!$A11),VLOOKUP(追加・変更後申込!$A11,追加・変更届!$A$12:$I$14,2),VLOOKUP(追加・変更後申込!$A11,参加申込書!$A$8:$J$32,2))</f>
        <v>0</v>
      </c>
      <c r="M11" s="1"/>
    </row>
    <row r="12" spans="1:16" ht="17.25">
      <c r="A12" s="5">
        <v>6</v>
      </c>
      <c r="B12" s="6">
        <f>IF(COUNTIF(追加・変更届!$A$12:$A$14,追加・変更後申込!$A12),VLOOKUP(追加・変更後申込!$A12,追加・変更届!$A$12:$I$14,2),VLOOKUP(追加・変更後申込!$A12,参加申込書!$A$8:$J$32,2))</f>
        <v>0</v>
      </c>
      <c r="C12" s="90">
        <f>IF(COUNTIF(追加・変更届!$A$12:$A$14,追加・変更後申込!$A12),VLOOKUP(追加・変更後申込!$A12,追加・変更届!$A$12:$I$14,3),VLOOKUP(追加・変更後申込!$A12,参加申込書!$A$8:$J$32,3))</f>
        <v>0</v>
      </c>
      <c r="D12" s="91">
        <f>IF(COUNTIF(追加・変更届!$A$12:$A$14,追加・変更後申込!$A12),VLOOKUP(追加・変更後申込!$A12,追加・変更届!$A$12:$I$14,2),VLOOKUP(追加・変更後申込!$A12,参加申込書!$A$8:$J$32,2))</f>
        <v>0</v>
      </c>
      <c r="E12" s="90">
        <f>IF(COUNTIF(追加・変更届!$A$12:$A$14,追加・変更後申込!$A12),VLOOKUP(追加・変更後申込!$A12,追加・変更届!$A$12:$I$14,4),VLOOKUP(追加・変更後申込!$A12,参加申込書!$A$8:$J$32,5))</f>
        <v>0</v>
      </c>
      <c r="F12" s="91">
        <f>IF(COUNTIF(追加・変更届!$A$12:$A$14,追加・変更後申込!$A12),VLOOKUP(追加・変更後申込!$A12,追加・変更届!$A$12:$I$14,2),VLOOKUP(追加・変更後申込!$A12,参加申込書!$A$8:$J$32,2))</f>
        <v>0</v>
      </c>
      <c r="G12" s="90">
        <f>IF(COUNTIF(追加・変更届!$A$12:$A$14,追加・変更後申込!$A12),VLOOKUP(追加・変更後申込!$A12,追加・変更届!$A$12:$I$14,6),VLOOKUP(追加・変更後申込!$A12,参加申込書!$A$8:$J$32,7))</f>
        <v>0</v>
      </c>
      <c r="H12" s="91">
        <f>IF(COUNTIF(追加・変更届!$A$12:$A$14,追加・変更後申込!$A12),VLOOKUP(追加・変更後申込!$A12,追加・変更届!$A$12:$I$14,2),VLOOKUP(追加・変更後申込!$A12,参加申込書!$A$8:$J$32,2))</f>
        <v>0</v>
      </c>
      <c r="I12" s="6">
        <f>IF(COUNTIF(追加・変更届!$A$12:$A$14,追加・変更後申込!$A12),VLOOKUP(追加・変更後申込!$A12,追加・変更届!$A$12:$I$14,7),VLOOKUP(追加・変更後申込!$A12,参加申込書!$A$8:$J$32,8))</f>
        <v>0</v>
      </c>
      <c r="J12" s="6">
        <f>IF(COUNTIF(追加・変更届!$A$12:$A$14,追加・変更後申込!$A12),VLOOKUP(追加・変更後申込!$A12,追加・変更届!$A$12:$I$14,8),VLOOKUP(追加・変更後申込!$A12,参加申込書!$A$8:$J$32,9))</f>
        <v>0</v>
      </c>
      <c r="K12" s="90">
        <f>IF(COUNTIF(追加・変更届!$A$12:$A$14,追加・変更後申込!$A12),VLOOKUP(追加・変更後申込!$A12,追加・変更届!$A$12:$I$14,9),VLOOKUP(追加・変更後申込!$A12,参加申込書!$A$8:$J$32,10))</f>
        <v>0</v>
      </c>
      <c r="L12" s="117">
        <f>IF(COUNTIF(追加・変更届!$A$12:$A$14,追加・変更後申込!$A12),VLOOKUP(追加・変更後申込!$A12,追加・変更届!$A$12:$I$14,2),VLOOKUP(追加・変更後申込!$A12,参加申込書!$A$8:$J$32,2))</f>
        <v>0</v>
      </c>
      <c r="M12" s="1"/>
    </row>
    <row r="13" spans="1:16" ht="17.25">
      <c r="A13" s="5">
        <v>7</v>
      </c>
      <c r="B13" s="6">
        <f>IF(COUNTIF(追加・変更届!$A$12:$A$14,追加・変更後申込!$A13),VLOOKUP(追加・変更後申込!$A13,追加・変更届!$A$12:$I$14,2),VLOOKUP(追加・変更後申込!$A13,参加申込書!$A$8:$J$32,2))</f>
        <v>0</v>
      </c>
      <c r="C13" s="90">
        <f>IF(COUNTIF(追加・変更届!$A$12:$A$14,追加・変更後申込!$A13),VLOOKUP(追加・変更後申込!$A13,追加・変更届!$A$12:$I$14,3),VLOOKUP(追加・変更後申込!$A13,参加申込書!$A$8:$J$32,3))</f>
        <v>0</v>
      </c>
      <c r="D13" s="91">
        <f>IF(COUNTIF(追加・変更届!$A$12:$A$14,追加・変更後申込!$A13),VLOOKUP(追加・変更後申込!$A13,追加・変更届!$A$12:$I$14,2),VLOOKUP(追加・変更後申込!$A13,参加申込書!$A$8:$J$32,2))</f>
        <v>0</v>
      </c>
      <c r="E13" s="90">
        <f>IF(COUNTIF(追加・変更届!$A$12:$A$14,追加・変更後申込!$A13),VLOOKUP(追加・変更後申込!$A13,追加・変更届!$A$12:$I$14,4),VLOOKUP(追加・変更後申込!$A13,参加申込書!$A$8:$J$32,5))</f>
        <v>0</v>
      </c>
      <c r="F13" s="91">
        <f>IF(COUNTIF(追加・変更届!$A$12:$A$14,追加・変更後申込!$A13),VLOOKUP(追加・変更後申込!$A13,追加・変更届!$A$12:$I$14,2),VLOOKUP(追加・変更後申込!$A13,参加申込書!$A$8:$J$32,2))</f>
        <v>0</v>
      </c>
      <c r="G13" s="90">
        <f>IF(COUNTIF(追加・変更届!$A$12:$A$14,追加・変更後申込!$A13),VLOOKUP(追加・変更後申込!$A13,追加・変更届!$A$12:$I$14,6),VLOOKUP(追加・変更後申込!$A13,参加申込書!$A$8:$J$32,7))</f>
        <v>0</v>
      </c>
      <c r="H13" s="91">
        <f>IF(COUNTIF(追加・変更届!$A$12:$A$14,追加・変更後申込!$A13),VLOOKUP(追加・変更後申込!$A13,追加・変更届!$A$12:$I$14,2),VLOOKUP(追加・変更後申込!$A13,参加申込書!$A$8:$J$32,2))</f>
        <v>0</v>
      </c>
      <c r="I13" s="6">
        <f>IF(COUNTIF(追加・変更届!$A$12:$A$14,追加・変更後申込!$A13),VLOOKUP(追加・変更後申込!$A13,追加・変更届!$A$12:$I$14,7),VLOOKUP(追加・変更後申込!$A13,参加申込書!$A$8:$J$32,8))</f>
        <v>0</v>
      </c>
      <c r="J13" s="6">
        <f>IF(COUNTIF(追加・変更届!$A$12:$A$14,追加・変更後申込!$A13),VLOOKUP(追加・変更後申込!$A13,追加・変更届!$A$12:$I$14,8),VLOOKUP(追加・変更後申込!$A13,参加申込書!$A$8:$J$32,9))</f>
        <v>0</v>
      </c>
      <c r="K13" s="90">
        <f>IF(COUNTIF(追加・変更届!$A$12:$A$14,追加・変更後申込!$A13),VLOOKUP(追加・変更後申込!$A13,追加・変更届!$A$12:$I$14,9),VLOOKUP(追加・変更後申込!$A13,参加申込書!$A$8:$J$32,10))</f>
        <v>0</v>
      </c>
      <c r="L13" s="117">
        <f>IF(COUNTIF(追加・変更届!$A$12:$A$14,追加・変更後申込!$A13),VLOOKUP(追加・変更後申込!$A13,追加・変更届!$A$12:$I$14,2),VLOOKUP(追加・変更後申込!$A13,参加申込書!$A$8:$J$32,2))</f>
        <v>0</v>
      </c>
      <c r="M13" s="1"/>
    </row>
    <row r="14" spans="1:16" ht="17.25">
      <c r="A14" s="5">
        <v>8</v>
      </c>
      <c r="B14" s="6">
        <f>IF(COUNTIF(追加・変更届!$A$12:$A$14,追加・変更後申込!$A14),VLOOKUP(追加・変更後申込!$A14,追加・変更届!$A$12:$I$14,2),VLOOKUP(追加・変更後申込!$A14,参加申込書!$A$8:$J$32,2))</f>
        <v>0</v>
      </c>
      <c r="C14" s="90">
        <f>IF(COUNTIF(追加・変更届!$A$12:$A$14,追加・変更後申込!$A14),VLOOKUP(追加・変更後申込!$A14,追加・変更届!$A$12:$I$14,3),VLOOKUP(追加・変更後申込!$A14,参加申込書!$A$8:$J$32,3))</f>
        <v>0</v>
      </c>
      <c r="D14" s="91">
        <f>IF(COUNTIF(追加・変更届!$A$12:$A$14,追加・変更後申込!$A14),VLOOKUP(追加・変更後申込!$A14,追加・変更届!$A$12:$I$14,2),VLOOKUP(追加・変更後申込!$A14,参加申込書!$A$8:$J$32,2))</f>
        <v>0</v>
      </c>
      <c r="E14" s="90">
        <f>IF(COUNTIF(追加・変更届!$A$12:$A$14,追加・変更後申込!$A14),VLOOKUP(追加・変更後申込!$A14,追加・変更届!$A$12:$I$14,4),VLOOKUP(追加・変更後申込!$A14,参加申込書!$A$8:$J$32,5))</f>
        <v>0</v>
      </c>
      <c r="F14" s="91">
        <f>IF(COUNTIF(追加・変更届!$A$12:$A$14,追加・変更後申込!$A14),VLOOKUP(追加・変更後申込!$A14,追加・変更届!$A$12:$I$14,2),VLOOKUP(追加・変更後申込!$A14,参加申込書!$A$8:$J$32,2))</f>
        <v>0</v>
      </c>
      <c r="G14" s="90">
        <f>IF(COUNTIF(追加・変更届!$A$12:$A$14,追加・変更後申込!$A14),VLOOKUP(追加・変更後申込!$A14,追加・変更届!$A$12:$I$14,6),VLOOKUP(追加・変更後申込!$A14,参加申込書!$A$8:$J$32,7))</f>
        <v>0</v>
      </c>
      <c r="H14" s="91">
        <f>IF(COUNTIF(追加・変更届!$A$12:$A$14,追加・変更後申込!$A14),VLOOKUP(追加・変更後申込!$A14,追加・変更届!$A$12:$I$14,2),VLOOKUP(追加・変更後申込!$A14,参加申込書!$A$8:$J$32,2))</f>
        <v>0</v>
      </c>
      <c r="I14" s="6">
        <f>IF(COUNTIF(追加・変更届!$A$12:$A$14,追加・変更後申込!$A14),VLOOKUP(追加・変更後申込!$A14,追加・変更届!$A$12:$I$14,7),VLOOKUP(追加・変更後申込!$A14,参加申込書!$A$8:$J$32,8))</f>
        <v>0</v>
      </c>
      <c r="J14" s="6">
        <f>IF(COUNTIF(追加・変更届!$A$12:$A$14,追加・変更後申込!$A14),VLOOKUP(追加・変更後申込!$A14,追加・変更届!$A$12:$I$14,8),VLOOKUP(追加・変更後申込!$A14,参加申込書!$A$8:$J$32,9))</f>
        <v>0</v>
      </c>
      <c r="K14" s="90">
        <f>IF(COUNTIF(追加・変更届!$A$12:$A$14,追加・変更後申込!$A14),VLOOKUP(追加・変更後申込!$A14,追加・変更届!$A$12:$I$14,9),VLOOKUP(追加・変更後申込!$A14,参加申込書!$A$8:$J$32,10))</f>
        <v>0</v>
      </c>
      <c r="L14" s="117">
        <f>IF(COUNTIF(追加・変更届!$A$12:$A$14,追加・変更後申込!$A14),VLOOKUP(追加・変更後申込!$A14,追加・変更届!$A$12:$I$14,2),VLOOKUP(追加・変更後申込!$A14,参加申込書!$A$8:$J$32,2))</f>
        <v>0</v>
      </c>
      <c r="M14" s="1"/>
    </row>
    <row r="15" spans="1:16" ht="17.25">
      <c r="A15" s="5">
        <v>9</v>
      </c>
      <c r="B15" s="6">
        <f>IF(COUNTIF(追加・変更届!$A$12:$A$14,追加・変更後申込!$A15),VLOOKUP(追加・変更後申込!$A15,追加・変更届!$A$12:$I$14,2),VLOOKUP(追加・変更後申込!$A15,参加申込書!$A$8:$J$32,2))</f>
        <v>0</v>
      </c>
      <c r="C15" s="90">
        <f>IF(COUNTIF(追加・変更届!$A$12:$A$14,追加・変更後申込!$A15),VLOOKUP(追加・変更後申込!$A15,追加・変更届!$A$12:$I$14,3),VLOOKUP(追加・変更後申込!$A15,参加申込書!$A$8:$J$32,3))</f>
        <v>0</v>
      </c>
      <c r="D15" s="91">
        <f>IF(COUNTIF(追加・変更届!$A$12:$A$14,追加・変更後申込!$A15),VLOOKUP(追加・変更後申込!$A15,追加・変更届!$A$12:$I$14,2),VLOOKUP(追加・変更後申込!$A15,参加申込書!$A$8:$J$32,2))</f>
        <v>0</v>
      </c>
      <c r="E15" s="90">
        <f>IF(COUNTIF(追加・変更届!$A$12:$A$14,追加・変更後申込!$A15),VLOOKUP(追加・変更後申込!$A15,追加・変更届!$A$12:$I$14,4),VLOOKUP(追加・変更後申込!$A15,参加申込書!$A$8:$J$32,5))</f>
        <v>0</v>
      </c>
      <c r="F15" s="91">
        <f>IF(COUNTIF(追加・変更届!$A$12:$A$14,追加・変更後申込!$A15),VLOOKUP(追加・変更後申込!$A15,追加・変更届!$A$12:$I$14,2),VLOOKUP(追加・変更後申込!$A15,参加申込書!$A$8:$J$32,2))</f>
        <v>0</v>
      </c>
      <c r="G15" s="90">
        <f>IF(COUNTIF(追加・変更届!$A$12:$A$14,追加・変更後申込!$A15),VLOOKUP(追加・変更後申込!$A15,追加・変更届!$A$12:$I$14,6),VLOOKUP(追加・変更後申込!$A15,参加申込書!$A$8:$J$32,7))</f>
        <v>0</v>
      </c>
      <c r="H15" s="91">
        <f>IF(COUNTIF(追加・変更届!$A$12:$A$14,追加・変更後申込!$A15),VLOOKUP(追加・変更後申込!$A15,追加・変更届!$A$12:$I$14,2),VLOOKUP(追加・変更後申込!$A15,参加申込書!$A$8:$J$32,2))</f>
        <v>0</v>
      </c>
      <c r="I15" s="6">
        <f>IF(COUNTIF(追加・変更届!$A$12:$A$14,追加・変更後申込!$A15),VLOOKUP(追加・変更後申込!$A15,追加・変更届!$A$12:$I$14,7),VLOOKUP(追加・変更後申込!$A15,参加申込書!$A$8:$J$32,8))</f>
        <v>0</v>
      </c>
      <c r="J15" s="6">
        <f>IF(COUNTIF(追加・変更届!$A$12:$A$14,追加・変更後申込!$A15),VLOOKUP(追加・変更後申込!$A15,追加・変更届!$A$12:$I$14,8),VLOOKUP(追加・変更後申込!$A15,参加申込書!$A$8:$J$32,9))</f>
        <v>0</v>
      </c>
      <c r="K15" s="90">
        <f>IF(COUNTIF(追加・変更届!$A$12:$A$14,追加・変更後申込!$A15),VLOOKUP(追加・変更後申込!$A15,追加・変更届!$A$12:$I$14,9),VLOOKUP(追加・変更後申込!$A15,参加申込書!$A$8:$J$32,10))</f>
        <v>0</v>
      </c>
      <c r="L15" s="117">
        <f>IF(COUNTIF(追加・変更届!$A$12:$A$14,追加・変更後申込!$A15),VLOOKUP(追加・変更後申込!$A15,追加・変更届!$A$12:$I$14,2),VLOOKUP(追加・変更後申込!$A15,参加申込書!$A$8:$J$32,2))</f>
        <v>0</v>
      </c>
      <c r="M15" s="1"/>
    </row>
    <row r="16" spans="1:16" ht="17.25">
      <c r="A16" s="5">
        <v>10</v>
      </c>
      <c r="B16" s="6">
        <f>IF(COUNTIF(追加・変更届!$A$12:$A$14,追加・変更後申込!$A16),VLOOKUP(追加・変更後申込!$A16,追加・変更届!$A$12:$I$14,2),VLOOKUP(追加・変更後申込!$A16,参加申込書!$A$8:$J$32,2))</f>
        <v>0</v>
      </c>
      <c r="C16" s="90">
        <f>IF(COUNTIF(追加・変更届!$A$12:$A$14,追加・変更後申込!$A16),VLOOKUP(追加・変更後申込!$A16,追加・変更届!$A$12:$I$14,3),VLOOKUP(追加・変更後申込!$A16,参加申込書!$A$8:$J$32,3))</f>
        <v>0</v>
      </c>
      <c r="D16" s="91">
        <f>IF(COUNTIF(追加・変更届!$A$12:$A$14,追加・変更後申込!$A16),VLOOKUP(追加・変更後申込!$A16,追加・変更届!$A$12:$I$14,2),VLOOKUP(追加・変更後申込!$A16,参加申込書!$A$8:$J$32,2))</f>
        <v>0</v>
      </c>
      <c r="E16" s="90">
        <f>IF(COUNTIF(追加・変更届!$A$12:$A$14,追加・変更後申込!$A16),VLOOKUP(追加・変更後申込!$A16,追加・変更届!$A$12:$I$14,4),VLOOKUP(追加・変更後申込!$A16,参加申込書!$A$8:$J$32,5))</f>
        <v>0</v>
      </c>
      <c r="F16" s="91">
        <f>IF(COUNTIF(追加・変更届!$A$12:$A$14,追加・変更後申込!$A16),VLOOKUP(追加・変更後申込!$A16,追加・変更届!$A$12:$I$14,2),VLOOKUP(追加・変更後申込!$A16,参加申込書!$A$8:$J$32,2))</f>
        <v>0</v>
      </c>
      <c r="G16" s="90">
        <f>IF(COUNTIF(追加・変更届!$A$12:$A$14,追加・変更後申込!$A16),VLOOKUP(追加・変更後申込!$A16,追加・変更届!$A$12:$I$14,6),VLOOKUP(追加・変更後申込!$A16,参加申込書!$A$8:$J$32,7))</f>
        <v>0</v>
      </c>
      <c r="H16" s="91">
        <f>IF(COUNTIF(追加・変更届!$A$12:$A$14,追加・変更後申込!$A16),VLOOKUP(追加・変更後申込!$A16,追加・変更届!$A$12:$I$14,2),VLOOKUP(追加・変更後申込!$A16,参加申込書!$A$8:$J$32,2))</f>
        <v>0</v>
      </c>
      <c r="I16" s="6">
        <f>IF(COUNTIF(追加・変更届!$A$12:$A$14,追加・変更後申込!$A16),VLOOKUP(追加・変更後申込!$A16,追加・変更届!$A$12:$I$14,7),VLOOKUP(追加・変更後申込!$A16,参加申込書!$A$8:$J$32,8))</f>
        <v>0</v>
      </c>
      <c r="J16" s="6">
        <f>IF(COUNTIF(追加・変更届!$A$12:$A$14,追加・変更後申込!$A16),VLOOKUP(追加・変更後申込!$A16,追加・変更届!$A$12:$I$14,8),VLOOKUP(追加・変更後申込!$A16,参加申込書!$A$8:$J$32,9))</f>
        <v>0</v>
      </c>
      <c r="K16" s="90">
        <f>IF(COUNTIF(追加・変更届!$A$12:$A$14,追加・変更後申込!$A16),VLOOKUP(追加・変更後申込!$A16,追加・変更届!$A$12:$I$14,9),VLOOKUP(追加・変更後申込!$A16,参加申込書!$A$8:$J$32,10))</f>
        <v>0</v>
      </c>
      <c r="L16" s="117">
        <f>IF(COUNTIF(追加・変更届!$A$12:$A$14,追加・変更後申込!$A16),VLOOKUP(追加・変更後申込!$A16,追加・変更届!$A$12:$I$14,2),VLOOKUP(追加・変更後申込!$A16,参加申込書!$A$8:$J$32,2))</f>
        <v>0</v>
      </c>
      <c r="M16" s="1"/>
    </row>
    <row r="17" spans="1:13" ht="17.25">
      <c r="A17" s="5">
        <v>11</v>
      </c>
      <c r="B17" s="6">
        <f>IF(COUNTIF(追加・変更届!$A$12:$A$14,追加・変更後申込!$A17),VLOOKUP(追加・変更後申込!$A17,追加・変更届!$A$12:$I$14,2),VLOOKUP(追加・変更後申込!$A17,参加申込書!$A$8:$J$32,2))</f>
        <v>0</v>
      </c>
      <c r="C17" s="90">
        <f>IF(COUNTIF(追加・変更届!$A$12:$A$14,追加・変更後申込!$A17),VLOOKUP(追加・変更後申込!$A17,追加・変更届!$A$12:$I$14,3),VLOOKUP(追加・変更後申込!$A17,参加申込書!$A$8:$J$32,3))</f>
        <v>0</v>
      </c>
      <c r="D17" s="91">
        <f>IF(COUNTIF(追加・変更届!$A$12:$A$14,追加・変更後申込!$A17),VLOOKUP(追加・変更後申込!$A17,追加・変更届!$A$12:$I$14,2),VLOOKUP(追加・変更後申込!$A17,参加申込書!$A$8:$J$32,2))</f>
        <v>0</v>
      </c>
      <c r="E17" s="90">
        <f>IF(COUNTIF(追加・変更届!$A$12:$A$14,追加・変更後申込!$A17),VLOOKUP(追加・変更後申込!$A17,追加・変更届!$A$12:$I$14,4),VLOOKUP(追加・変更後申込!$A17,参加申込書!$A$8:$J$32,5))</f>
        <v>0</v>
      </c>
      <c r="F17" s="91">
        <f>IF(COUNTIF(追加・変更届!$A$12:$A$14,追加・変更後申込!$A17),VLOOKUP(追加・変更後申込!$A17,追加・変更届!$A$12:$I$14,2),VLOOKUP(追加・変更後申込!$A17,参加申込書!$A$8:$J$32,2))</f>
        <v>0</v>
      </c>
      <c r="G17" s="90">
        <f>IF(COUNTIF(追加・変更届!$A$12:$A$14,追加・変更後申込!$A17),VLOOKUP(追加・変更後申込!$A17,追加・変更届!$A$12:$I$14,6),VLOOKUP(追加・変更後申込!$A17,参加申込書!$A$8:$J$32,7))</f>
        <v>0</v>
      </c>
      <c r="H17" s="91">
        <f>IF(COUNTIF(追加・変更届!$A$12:$A$14,追加・変更後申込!$A17),VLOOKUP(追加・変更後申込!$A17,追加・変更届!$A$12:$I$14,2),VLOOKUP(追加・変更後申込!$A17,参加申込書!$A$8:$J$32,2))</f>
        <v>0</v>
      </c>
      <c r="I17" s="6">
        <f>IF(COUNTIF(追加・変更届!$A$12:$A$14,追加・変更後申込!$A17),VLOOKUP(追加・変更後申込!$A17,追加・変更届!$A$12:$I$14,7),VLOOKUP(追加・変更後申込!$A17,参加申込書!$A$8:$J$32,8))</f>
        <v>0</v>
      </c>
      <c r="J17" s="6">
        <f>IF(COUNTIF(追加・変更届!$A$12:$A$14,追加・変更後申込!$A17),VLOOKUP(追加・変更後申込!$A17,追加・変更届!$A$12:$I$14,8),VLOOKUP(追加・変更後申込!$A17,参加申込書!$A$8:$J$32,9))</f>
        <v>0</v>
      </c>
      <c r="K17" s="90">
        <f>IF(COUNTIF(追加・変更届!$A$12:$A$14,追加・変更後申込!$A17),VLOOKUP(追加・変更後申込!$A17,追加・変更届!$A$12:$I$14,9),VLOOKUP(追加・変更後申込!$A17,参加申込書!$A$8:$J$32,10))</f>
        <v>0</v>
      </c>
      <c r="L17" s="117">
        <f>IF(COUNTIF(追加・変更届!$A$12:$A$14,追加・変更後申込!$A17),VLOOKUP(追加・変更後申込!$A17,追加・変更届!$A$12:$I$14,2),VLOOKUP(追加・変更後申込!$A17,参加申込書!$A$8:$J$32,2))</f>
        <v>0</v>
      </c>
      <c r="M17" s="1"/>
    </row>
    <row r="18" spans="1:13" ht="17.25">
      <c r="A18" s="5">
        <v>12</v>
      </c>
      <c r="B18" s="6">
        <f>IF(COUNTIF(追加・変更届!$A$12:$A$14,追加・変更後申込!$A18),VLOOKUP(追加・変更後申込!$A18,追加・変更届!$A$12:$I$14,2),VLOOKUP(追加・変更後申込!$A18,参加申込書!$A$8:$J$32,2))</f>
        <v>0</v>
      </c>
      <c r="C18" s="90">
        <f>IF(COUNTIF(追加・変更届!$A$12:$A$14,追加・変更後申込!$A18),VLOOKUP(追加・変更後申込!$A18,追加・変更届!$A$12:$I$14,3),VLOOKUP(追加・変更後申込!$A18,参加申込書!$A$8:$J$32,3))</f>
        <v>0</v>
      </c>
      <c r="D18" s="91">
        <f>IF(COUNTIF(追加・変更届!$A$12:$A$14,追加・変更後申込!$A18),VLOOKUP(追加・変更後申込!$A18,追加・変更届!$A$12:$I$14,2),VLOOKUP(追加・変更後申込!$A18,参加申込書!$A$8:$J$32,2))</f>
        <v>0</v>
      </c>
      <c r="E18" s="90">
        <f>IF(COUNTIF(追加・変更届!$A$12:$A$14,追加・変更後申込!$A18),VLOOKUP(追加・変更後申込!$A18,追加・変更届!$A$12:$I$14,4),VLOOKUP(追加・変更後申込!$A18,参加申込書!$A$8:$J$32,5))</f>
        <v>0</v>
      </c>
      <c r="F18" s="91">
        <f>IF(COUNTIF(追加・変更届!$A$12:$A$14,追加・変更後申込!$A18),VLOOKUP(追加・変更後申込!$A18,追加・変更届!$A$12:$I$14,2),VLOOKUP(追加・変更後申込!$A18,参加申込書!$A$8:$J$32,2))</f>
        <v>0</v>
      </c>
      <c r="G18" s="90">
        <f>IF(COUNTIF(追加・変更届!$A$12:$A$14,追加・変更後申込!$A18),VLOOKUP(追加・変更後申込!$A18,追加・変更届!$A$12:$I$14,6),VLOOKUP(追加・変更後申込!$A18,参加申込書!$A$8:$J$32,7))</f>
        <v>0</v>
      </c>
      <c r="H18" s="91">
        <f>IF(COUNTIF(追加・変更届!$A$12:$A$14,追加・変更後申込!$A18),VLOOKUP(追加・変更後申込!$A18,追加・変更届!$A$12:$I$14,2),VLOOKUP(追加・変更後申込!$A18,参加申込書!$A$8:$J$32,2))</f>
        <v>0</v>
      </c>
      <c r="I18" s="6">
        <f>IF(COUNTIF(追加・変更届!$A$12:$A$14,追加・変更後申込!$A18),VLOOKUP(追加・変更後申込!$A18,追加・変更届!$A$12:$I$14,7),VLOOKUP(追加・変更後申込!$A18,参加申込書!$A$8:$J$32,8))</f>
        <v>0</v>
      </c>
      <c r="J18" s="6">
        <f>IF(COUNTIF(追加・変更届!$A$12:$A$14,追加・変更後申込!$A18),VLOOKUP(追加・変更後申込!$A18,追加・変更届!$A$12:$I$14,8),VLOOKUP(追加・変更後申込!$A18,参加申込書!$A$8:$J$32,9))</f>
        <v>0</v>
      </c>
      <c r="K18" s="90">
        <f>IF(COUNTIF(追加・変更届!$A$12:$A$14,追加・変更後申込!$A18),VLOOKUP(追加・変更後申込!$A18,追加・変更届!$A$12:$I$14,9),VLOOKUP(追加・変更後申込!$A18,参加申込書!$A$8:$J$32,10))</f>
        <v>0</v>
      </c>
      <c r="L18" s="117">
        <f>IF(COUNTIF(追加・変更届!$A$12:$A$14,追加・変更後申込!$A18),VLOOKUP(追加・変更後申込!$A18,追加・変更届!$A$12:$I$14,2),VLOOKUP(追加・変更後申込!$A18,参加申込書!$A$8:$J$32,2))</f>
        <v>0</v>
      </c>
      <c r="M18" s="1"/>
    </row>
    <row r="19" spans="1:13" ht="17.25">
      <c r="A19" s="5">
        <v>13</v>
      </c>
      <c r="B19" s="6">
        <f>IF(COUNTIF(追加・変更届!$A$12:$A$14,追加・変更後申込!$A19),VLOOKUP(追加・変更後申込!$A19,追加・変更届!$A$12:$I$14,2),VLOOKUP(追加・変更後申込!$A19,参加申込書!$A$8:$J$32,2))</f>
        <v>0</v>
      </c>
      <c r="C19" s="90">
        <f>IF(COUNTIF(追加・変更届!$A$12:$A$14,追加・変更後申込!$A19),VLOOKUP(追加・変更後申込!$A19,追加・変更届!$A$12:$I$14,3),VLOOKUP(追加・変更後申込!$A19,参加申込書!$A$8:$J$32,3))</f>
        <v>0</v>
      </c>
      <c r="D19" s="91">
        <f>IF(COUNTIF(追加・変更届!$A$12:$A$14,追加・変更後申込!$A19),VLOOKUP(追加・変更後申込!$A19,追加・変更届!$A$12:$I$14,2),VLOOKUP(追加・変更後申込!$A19,参加申込書!$A$8:$J$32,2))</f>
        <v>0</v>
      </c>
      <c r="E19" s="90">
        <f>IF(COUNTIF(追加・変更届!$A$12:$A$14,追加・変更後申込!$A19),VLOOKUP(追加・変更後申込!$A19,追加・変更届!$A$12:$I$14,4),VLOOKUP(追加・変更後申込!$A19,参加申込書!$A$8:$J$32,5))</f>
        <v>0</v>
      </c>
      <c r="F19" s="91">
        <f>IF(COUNTIF(追加・変更届!$A$12:$A$14,追加・変更後申込!$A19),VLOOKUP(追加・変更後申込!$A19,追加・変更届!$A$12:$I$14,2),VLOOKUP(追加・変更後申込!$A19,参加申込書!$A$8:$J$32,2))</f>
        <v>0</v>
      </c>
      <c r="G19" s="90">
        <f>IF(COUNTIF(追加・変更届!$A$12:$A$14,追加・変更後申込!$A19),VLOOKUP(追加・変更後申込!$A19,追加・変更届!$A$12:$I$14,6),VLOOKUP(追加・変更後申込!$A19,参加申込書!$A$8:$J$32,7))</f>
        <v>0</v>
      </c>
      <c r="H19" s="91">
        <f>IF(COUNTIF(追加・変更届!$A$12:$A$14,追加・変更後申込!$A19),VLOOKUP(追加・変更後申込!$A19,追加・変更届!$A$12:$I$14,2),VLOOKUP(追加・変更後申込!$A19,参加申込書!$A$8:$J$32,2))</f>
        <v>0</v>
      </c>
      <c r="I19" s="6">
        <f>IF(COUNTIF(追加・変更届!$A$12:$A$14,追加・変更後申込!$A19),VLOOKUP(追加・変更後申込!$A19,追加・変更届!$A$12:$I$14,7),VLOOKUP(追加・変更後申込!$A19,参加申込書!$A$8:$J$32,8))</f>
        <v>0</v>
      </c>
      <c r="J19" s="6">
        <f>IF(COUNTIF(追加・変更届!$A$12:$A$14,追加・変更後申込!$A19),VLOOKUP(追加・変更後申込!$A19,追加・変更届!$A$12:$I$14,8),VLOOKUP(追加・変更後申込!$A19,参加申込書!$A$8:$J$32,9))</f>
        <v>0</v>
      </c>
      <c r="K19" s="90">
        <f>IF(COUNTIF(追加・変更届!$A$12:$A$14,追加・変更後申込!$A19),VLOOKUP(追加・変更後申込!$A19,追加・変更届!$A$12:$I$14,9),VLOOKUP(追加・変更後申込!$A19,参加申込書!$A$8:$J$32,10))</f>
        <v>0</v>
      </c>
      <c r="L19" s="117">
        <f>IF(COUNTIF(追加・変更届!$A$12:$A$14,追加・変更後申込!$A19),VLOOKUP(追加・変更後申込!$A19,追加・変更届!$A$12:$I$14,2),VLOOKUP(追加・変更後申込!$A19,参加申込書!$A$8:$J$32,2))</f>
        <v>0</v>
      </c>
      <c r="M19" s="1"/>
    </row>
    <row r="20" spans="1:13" ht="17.25">
      <c r="A20" s="5">
        <v>14</v>
      </c>
      <c r="B20" s="6">
        <f>IF(COUNTIF(追加・変更届!$A$12:$A$14,追加・変更後申込!$A20),VLOOKUP(追加・変更後申込!$A20,追加・変更届!$A$12:$I$14,2),VLOOKUP(追加・変更後申込!$A20,参加申込書!$A$8:$J$32,2))</f>
        <v>0</v>
      </c>
      <c r="C20" s="90">
        <f>IF(COUNTIF(追加・変更届!$A$12:$A$14,追加・変更後申込!$A20),VLOOKUP(追加・変更後申込!$A20,追加・変更届!$A$12:$I$14,3),VLOOKUP(追加・変更後申込!$A20,参加申込書!$A$8:$J$32,3))</f>
        <v>0</v>
      </c>
      <c r="D20" s="91">
        <f>IF(COUNTIF(追加・変更届!$A$12:$A$14,追加・変更後申込!$A20),VLOOKUP(追加・変更後申込!$A20,追加・変更届!$A$12:$I$14,2),VLOOKUP(追加・変更後申込!$A20,参加申込書!$A$8:$J$32,2))</f>
        <v>0</v>
      </c>
      <c r="E20" s="90">
        <f>IF(COUNTIF(追加・変更届!$A$12:$A$14,追加・変更後申込!$A20),VLOOKUP(追加・変更後申込!$A20,追加・変更届!$A$12:$I$14,4),VLOOKUP(追加・変更後申込!$A20,参加申込書!$A$8:$J$32,5))</f>
        <v>0</v>
      </c>
      <c r="F20" s="91">
        <f>IF(COUNTIF(追加・変更届!$A$12:$A$14,追加・変更後申込!$A20),VLOOKUP(追加・変更後申込!$A20,追加・変更届!$A$12:$I$14,2),VLOOKUP(追加・変更後申込!$A20,参加申込書!$A$8:$J$32,2))</f>
        <v>0</v>
      </c>
      <c r="G20" s="90">
        <f>IF(COUNTIF(追加・変更届!$A$12:$A$14,追加・変更後申込!$A20),VLOOKUP(追加・変更後申込!$A20,追加・変更届!$A$12:$I$14,6),VLOOKUP(追加・変更後申込!$A20,参加申込書!$A$8:$J$32,7))</f>
        <v>0</v>
      </c>
      <c r="H20" s="91">
        <f>IF(COUNTIF(追加・変更届!$A$12:$A$14,追加・変更後申込!$A20),VLOOKUP(追加・変更後申込!$A20,追加・変更届!$A$12:$I$14,2),VLOOKUP(追加・変更後申込!$A20,参加申込書!$A$8:$J$32,2))</f>
        <v>0</v>
      </c>
      <c r="I20" s="6">
        <f>IF(COUNTIF(追加・変更届!$A$12:$A$14,追加・変更後申込!$A20),VLOOKUP(追加・変更後申込!$A20,追加・変更届!$A$12:$I$14,7),VLOOKUP(追加・変更後申込!$A20,参加申込書!$A$8:$J$32,8))</f>
        <v>0</v>
      </c>
      <c r="J20" s="6">
        <f>IF(COUNTIF(追加・変更届!$A$12:$A$14,追加・変更後申込!$A20),VLOOKUP(追加・変更後申込!$A20,追加・変更届!$A$12:$I$14,8),VLOOKUP(追加・変更後申込!$A20,参加申込書!$A$8:$J$32,9))</f>
        <v>0</v>
      </c>
      <c r="K20" s="90">
        <f>IF(COUNTIF(追加・変更届!$A$12:$A$14,追加・変更後申込!$A20),VLOOKUP(追加・変更後申込!$A20,追加・変更届!$A$12:$I$14,9),VLOOKUP(追加・変更後申込!$A20,参加申込書!$A$8:$J$32,10))</f>
        <v>0</v>
      </c>
      <c r="L20" s="117">
        <f>IF(COUNTIF(追加・変更届!$A$12:$A$14,追加・変更後申込!$A20),VLOOKUP(追加・変更後申込!$A20,追加・変更届!$A$12:$I$14,2),VLOOKUP(追加・変更後申込!$A20,参加申込書!$A$8:$J$32,2))</f>
        <v>0</v>
      </c>
      <c r="M20" s="1"/>
    </row>
    <row r="21" spans="1:13" ht="17.25">
      <c r="A21" s="5">
        <v>15</v>
      </c>
      <c r="B21" s="6">
        <f>IF(COUNTIF(追加・変更届!$A$12:$A$14,追加・変更後申込!$A21),VLOOKUP(追加・変更後申込!$A21,追加・変更届!$A$12:$I$14,2),VLOOKUP(追加・変更後申込!$A21,参加申込書!$A$8:$J$32,2))</f>
        <v>0</v>
      </c>
      <c r="C21" s="90">
        <f>IF(COUNTIF(追加・変更届!$A$12:$A$14,追加・変更後申込!$A21),VLOOKUP(追加・変更後申込!$A21,追加・変更届!$A$12:$I$14,3),VLOOKUP(追加・変更後申込!$A21,参加申込書!$A$8:$J$32,3))</f>
        <v>0</v>
      </c>
      <c r="D21" s="91">
        <f>IF(COUNTIF(追加・変更届!$A$12:$A$14,追加・変更後申込!$A21),VLOOKUP(追加・変更後申込!$A21,追加・変更届!$A$12:$I$14,2),VLOOKUP(追加・変更後申込!$A21,参加申込書!$A$8:$J$32,2))</f>
        <v>0</v>
      </c>
      <c r="E21" s="90">
        <f>IF(COUNTIF(追加・変更届!$A$12:$A$14,追加・変更後申込!$A21),VLOOKUP(追加・変更後申込!$A21,追加・変更届!$A$12:$I$14,4),VLOOKUP(追加・変更後申込!$A21,参加申込書!$A$8:$J$32,5))</f>
        <v>0</v>
      </c>
      <c r="F21" s="91">
        <f>IF(COUNTIF(追加・変更届!$A$12:$A$14,追加・変更後申込!$A21),VLOOKUP(追加・変更後申込!$A21,追加・変更届!$A$12:$I$14,2),VLOOKUP(追加・変更後申込!$A21,参加申込書!$A$8:$J$32,2))</f>
        <v>0</v>
      </c>
      <c r="G21" s="90">
        <f>IF(COUNTIF(追加・変更届!$A$12:$A$14,追加・変更後申込!$A21),VLOOKUP(追加・変更後申込!$A21,追加・変更届!$A$12:$I$14,6),VLOOKUP(追加・変更後申込!$A21,参加申込書!$A$8:$J$32,7))</f>
        <v>0</v>
      </c>
      <c r="H21" s="91">
        <f>IF(COUNTIF(追加・変更届!$A$12:$A$14,追加・変更後申込!$A21),VLOOKUP(追加・変更後申込!$A21,追加・変更届!$A$12:$I$14,2),VLOOKUP(追加・変更後申込!$A21,参加申込書!$A$8:$J$32,2))</f>
        <v>0</v>
      </c>
      <c r="I21" s="6">
        <f>IF(COUNTIF(追加・変更届!$A$12:$A$14,追加・変更後申込!$A21),VLOOKUP(追加・変更後申込!$A21,追加・変更届!$A$12:$I$14,7),VLOOKUP(追加・変更後申込!$A21,参加申込書!$A$8:$J$32,8))</f>
        <v>0</v>
      </c>
      <c r="J21" s="6">
        <f>IF(COUNTIF(追加・変更届!$A$12:$A$14,追加・変更後申込!$A21),VLOOKUP(追加・変更後申込!$A21,追加・変更届!$A$12:$I$14,8),VLOOKUP(追加・変更後申込!$A21,参加申込書!$A$8:$J$32,9))</f>
        <v>0</v>
      </c>
      <c r="K21" s="90">
        <f>IF(COUNTIF(追加・変更届!$A$12:$A$14,追加・変更後申込!$A21),VLOOKUP(追加・変更後申込!$A21,追加・変更届!$A$12:$I$14,9),VLOOKUP(追加・変更後申込!$A21,参加申込書!$A$8:$J$32,10))</f>
        <v>0</v>
      </c>
      <c r="L21" s="117">
        <f>IF(COUNTIF(追加・変更届!$A$12:$A$14,追加・変更後申込!$A21),VLOOKUP(追加・変更後申込!$A21,追加・変更届!$A$12:$I$14,2),VLOOKUP(追加・変更後申込!$A21,参加申込書!$A$8:$J$32,2))</f>
        <v>0</v>
      </c>
      <c r="M21" s="1"/>
    </row>
    <row r="22" spans="1:13" ht="17.25">
      <c r="A22" s="5">
        <v>16</v>
      </c>
      <c r="B22" s="6">
        <f>IF(COUNTIF(追加・変更届!$A$12:$A$14,追加・変更後申込!$A22),VLOOKUP(追加・変更後申込!$A22,追加・変更届!$A$12:$I$14,2),VLOOKUP(追加・変更後申込!$A22,参加申込書!$A$8:$J$32,2))</f>
        <v>0</v>
      </c>
      <c r="C22" s="90">
        <f>IF(COUNTIF(追加・変更届!$A$12:$A$14,追加・変更後申込!$A22),VLOOKUP(追加・変更後申込!$A22,追加・変更届!$A$12:$I$14,3),VLOOKUP(追加・変更後申込!$A22,参加申込書!$A$8:$J$32,3))</f>
        <v>0</v>
      </c>
      <c r="D22" s="91">
        <f>IF(COUNTIF(追加・変更届!$A$12:$A$14,追加・変更後申込!$A22),VLOOKUP(追加・変更後申込!$A22,追加・変更届!$A$12:$I$14,2),VLOOKUP(追加・変更後申込!$A22,参加申込書!$A$8:$J$32,2))</f>
        <v>0</v>
      </c>
      <c r="E22" s="90">
        <f>IF(COUNTIF(追加・変更届!$A$12:$A$14,追加・変更後申込!$A22),VLOOKUP(追加・変更後申込!$A22,追加・変更届!$A$12:$I$14,4),VLOOKUP(追加・変更後申込!$A22,参加申込書!$A$8:$J$32,5))</f>
        <v>0</v>
      </c>
      <c r="F22" s="91">
        <f>IF(COUNTIF(追加・変更届!$A$12:$A$14,追加・変更後申込!$A22),VLOOKUP(追加・変更後申込!$A22,追加・変更届!$A$12:$I$14,2),VLOOKUP(追加・変更後申込!$A22,参加申込書!$A$8:$J$32,2))</f>
        <v>0</v>
      </c>
      <c r="G22" s="90">
        <f>IF(COUNTIF(追加・変更届!$A$12:$A$14,追加・変更後申込!$A22),VLOOKUP(追加・変更後申込!$A22,追加・変更届!$A$12:$I$14,6),VLOOKUP(追加・変更後申込!$A22,参加申込書!$A$8:$J$32,7))</f>
        <v>0</v>
      </c>
      <c r="H22" s="91">
        <f>IF(COUNTIF(追加・変更届!$A$12:$A$14,追加・変更後申込!$A22),VLOOKUP(追加・変更後申込!$A22,追加・変更届!$A$12:$I$14,2),VLOOKUP(追加・変更後申込!$A22,参加申込書!$A$8:$J$32,2))</f>
        <v>0</v>
      </c>
      <c r="I22" s="6">
        <f>IF(COUNTIF(追加・変更届!$A$12:$A$14,追加・変更後申込!$A22),VLOOKUP(追加・変更後申込!$A22,追加・変更届!$A$12:$I$14,7),VLOOKUP(追加・変更後申込!$A22,参加申込書!$A$8:$J$32,8))</f>
        <v>0</v>
      </c>
      <c r="J22" s="6">
        <f>IF(COUNTIF(追加・変更届!$A$12:$A$14,追加・変更後申込!$A22),VLOOKUP(追加・変更後申込!$A22,追加・変更届!$A$12:$I$14,8),VLOOKUP(追加・変更後申込!$A22,参加申込書!$A$8:$J$32,9))</f>
        <v>0</v>
      </c>
      <c r="K22" s="90">
        <f>IF(COUNTIF(追加・変更届!$A$12:$A$14,追加・変更後申込!$A22),VLOOKUP(追加・変更後申込!$A22,追加・変更届!$A$12:$I$14,9),VLOOKUP(追加・変更後申込!$A22,参加申込書!$A$8:$J$32,10))</f>
        <v>0</v>
      </c>
      <c r="L22" s="117">
        <f>IF(COUNTIF(追加・変更届!$A$12:$A$14,追加・変更後申込!$A22),VLOOKUP(追加・変更後申込!$A22,追加・変更届!$A$12:$I$14,2),VLOOKUP(追加・変更後申込!$A22,参加申込書!$A$8:$J$32,2))</f>
        <v>0</v>
      </c>
      <c r="M22" s="1"/>
    </row>
    <row r="23" spans="1:13" ht="17.25">
      <c r="A23" s="5">
        <v>17</v>
      </c>
      <c r="B23" s="6">
        <f>IF(COUNTIF(追加・変更届!$A$12:$A$14,追加・変更後申込!$A23),VLOOKUP(追加・変更後申込!$A23,追加・変更届!$A$12:$I$14,2),VLOOKUP(追加・変更後申込!$A23,参加申込書!$A$8:$J$32,2))</f>
        <v>0</v>
      </c>
      <c r="C23" s="90">
        <f>IF(COUNTIF(追加・変更届!$A$12:$A$14,追加・変更後申込!$A23),VLOOKUP(追加・変更後申込!$A23,追加・変更届!$A$12:$I$14,3),VLOOKUP(追加・変更後申込!$A23,参加申込書!$A$8:$J$32,3))</f>
        <v>0</v>
      </c>
      <c r="D23" s="91">
        <f>IF(COUNTIF(追加・変更届!$A$12:$A$14,追加・変更後申込!$A23),VLOOKUP(追加・変更後申込!$A23,追加・変更届!$A$12:$I$14,2),VLOOKUP(追加・変更後申込!$A23,参加申込書!$A$8:$J$32,2))</f>
        <v>0</v>
      </c>
      <c r="E23" s="90">
        <f>IF(COUNTIF(追加・変更届!$A$12:$A$14,追加・変更後申込!$A23),VLOOKUP(追加・変更後申込!$A23,追加・変更届!$A$12:$I$14,4),VLOOKUP(追加・変更後申込!$A23,参加申込書!$A$8:$J$32,5))</f>
        <v>0</v>
      </c>
      <c r="F23" s="91">
        <f>IF(COUNTIF(追加・変更届!$A$12:$A$14,追加・変更後申込!$A23),VLOOKUP(追加・変更後申込!$A23,追加・変更届!$A$12:$I$14,2),VLOOKUP(追加・変更後申込!$A23,参加申込書!$A$8:$J$32,2))</f>
        <v>0</v>
      </c>
      <c r="G23" s="90">
        <f>IF(COUNTIF(追加・変更届!$A$12:$A$14,追加・変更後申込!$A23),VLOOKUP(追加・変更後申込!$A23,追加・変更届!$A$12:$I$14,6),VLOOKUP(追加・変更後申込!$A23,参加申込書!$A$8:$J$32,7))</f>
        <v>0</v>
      </c>
      <c r="H23" s="91">
        <f>IF(COUNTIF(追加・変更届!$A$12:$A$14,追加・変更後申込!$A23),VLOOKUP(追加・変更後申込!$A23,追加・変更届!$A$12:$I$14,2),VLOOKUP(追加・変更後申込!$A23,参加申込書!$A$8:$J$32,2))</f>
        <v>0</v>
      </c>
      <c r="I23" s="6">
        <f>IF(COUNTIF(追加・変更届!$A$12:$A$14,追加・変更後申込!$A23),VLOOKUP(追加・変更後申込!$A23,追加・変更届!$A$12:$I$14,7),VLOOKUP(追加・変更後申込!$A23,参加申込書!$A$8:$J$32,8))</f>
        <v>0</v>
      </c>
      <c r="J23" s="6">
        <f>IF(COUNTIF(追加・変更届!$A$12:$A$14,追加・変更後申込!$A23),VLOOKUP(追加・変更後申込!$A23,追加・変更届!$A$12:$I$14,8),VLOOKUP(追加・変更後申込!$A23,参加申込書!$A$8:$J$32,9))</f>
        <v>0</v>
      </c>
      <c r="K23" s="90">
        <f>IF(COUNTIF(追加・変更届!$A$12:$A$14,追加・変更後申込!$A23),VLOOKUP(追加・変更後申込!$A23,追加・変更届!$A$12:$I$14,9),VLOOKUP(追加・変更後申込!$A23,参加申込書!$A$8:$J$32,10))</f>
        <v>0</v>
      </c>
      <c r="L23" s="117">
        <f>IF(COUNTIF(追加・変更届!$A$12:$A$14,追加・変更後申込!$A23),VLOOKUP(追加・変更後申込!$A23,追加・変更届!$A$12:$I$14,2),VLOOKUP(追加・変更後申込!$A23,参加申込書!$A$8:$J$32,2))</f>
        <v>0</v>
      </c>
      <c r="M23" s="1"/>
    </row>
    <row r="24" spans="1:13" ht="17.25">
      <c r="A24" s="5">
        <v>18</v>
      </c>
      <c r="B24" s="6">
        <f>IF(COUNTIF(追加・変更届!$A$12:$A$14,追加・変更後申込!$A24),VLOOKUP(追加・変更後申込!$A24,追加・変更届!$A$12:$I$14,2),VLOOKUP(追加・変更後申込!$A24,参加申込書!$A$8:$J$32,2))</f>
        <v>0</v>
      </c>
      <c r="C24" s="90">
        <f>IF(COUNTIF(追加・変更届!$A$12:$A$14,追加・変更後申込!$A24),VLOOKUP(追加・変更後申込!$A24,追加・変更届!$A$12:$I$14,3),VLOOKUP(追加・変更後申込!$A24,参加申込書!$A$8:$J$32,3))</f>
        <v>0</v>
      </c>
      <c r="D24" s="91">
        <f>IF(COUNTIF(追加・変更届!$A$12:$A$14,追加・変更後申込!$A24),VLOOKUP(追加・変更後申込!$A24,追加・変更届!$A$12:$I$14,2),VLOOKUP(追加・変更後申込!$A24,参加申込書!$A$8:$J$32,2))</f>
        <v>0</v>
      </c>
      <c r="E24" s="90">
        <f>IF(COUNTIF(追加・変更届!$A$12:$A$14,追加・変更後申込!$A24),VLOOKUP(追加・変更後申込!$A24,追加・変更届!$A$12:$I$14,4),VLOOKUP(追加・変更後申込!$A24,参加申込書!$A$8:$J$32,5))</f>
        <v>0</v>
      </c>
      <c r="F24" s="91">
        <f>IF(COUNTIF(追加・変更届!$A$12:$A$14,追加・変更後申込!$A24),VLOOKUP(追加・変更後申込!$A24,追加・変更届!$A$12:$I$14,2),VLOOKUP(追加・変更後申込!$A24,参加申込書!$A$8:$J$32,2))</f>
        <v>0</v>
      </c>
      <c r="G24" s="90">
        <f>IF(COUNTIF(追加・変更届!$A$12:$A$14,追加・変更後申込!$A24),VLOOKUP(追加・変更後申込!$A24,追加・変更届!$A$12:$I$14,6),VLOOKUP(追加・変更後申込!$A24,参加申込書!$A$8:$J$32,7))</f>
        <v>0</v>
      </c>
      <c r="H24" s="91">
        <f>IF(COUNTIF(追加・変更届!$A$12:$A$14,追加・変更後申込!$A24),VLOOKUP(追加・変更後申込!$A24,追加・変更届!$A$12:$I$14,2),VLOOKUP(追加・変更後申込!$A24,参加申込書!$A$8:$J$32,2))</f>
        <v>0</v>
      </c>
      <c r="I24" s="6">
        <f>IF(COUNTIF(追加・変更届!$A$12:$A$14,追加・変更後申込!$A24),VLOOKUP(追加・変更後申込!$A24,追加・変更届!$A$12:$I$14,7),VLOOKUP(追加・変更後申込!$A24,参加申込書!$A$8:$J$32,8))</f>
        <v>0</v>
      </c>
      <c r="J24" s="6">
        <f>IF(COUNTIF(追加・変更届!$A$12:$A$14,追加・変更後申込!$A24),VLOOKUP(追加・変更後申込!$A24,追加・変更届!$A$12:$I$14,8),VLOOKUP(追加・変更後申込!$A24,参加申込書!$A$8:$J$32,9))</f>
        <v>0</v>
      </c>
      <c r="K24" s="90">
        <f>IF(COUNTIF(追加・変更届!$A$12:$A$14,追加・変更後申込!$A24),VLOOKUP(追加・変更後申込!$A24,追加・変更届!$A$12:$I$14,9),VLOOKUP(追加・変更後申込!$A24,参加申込書!$A$8:$J$32,10))</f>
        <v>0</v>
      </c>
      <c r="L24" s="117">
        <f>IF(COUNTIF(追加・変更届!$A$12:$A$14,追加・変更後申込!$A24),VLOOKUP(追加・変更後申込!$A24,追加・変更届!$A$12:$I$14,2),VLOOKUP(追加・変更後申込!$A24,参加申込書!$A$8:$J$32,2))</f>
        <v>0</v>
      </c>
      <c r="M24" s="1"/>
    </row>
    <row r="25" spans="1:13" ht="17.25">
      <c r="A25" s="5">
        <v>19</v>
      </c>
      <c r="B25" s="6">
        <f>IF(COUNTIF(追加・変更届!$A$12:$A$14,追加・変更後申込!$A25),VLOOKUP(追加・変更後申込!$A25,追加・変更届!$A$12:$I$14,2),VLOOKUP(追加・変更後申込!$A25,参加申込書!$A$8:$J$32,2))</f>
        <v>0</v>
      </c>
      <c r="C25" s="90">
        <f>IF(COUNTIF(追加・変更届!$A$12:$A$14,追加・変更後申込!$A25),VLOOKUP(追加・変更後申込!$A25,追加・変更届!$A$12:$I$14,3),VLOOKUP(追加・変更後申込!$A25,参加申込書!$A$8:$J$32,3))</f>
        <v>0</v>
      </c>
      <c r="D25" s="91">
        <f>IF(COUNTIF(追加・変更届!$A$12:$A$14,追加・変更後申込!$A25),VLOOKUP(追加・変更後申込!$A25,追加・変更届!$A$12:$I$14,2),VLOOKUP(追加・変更後申込!$A25,参加申込書!$A$8:$J$32,2))</f>
        <v>0</v>
      </c>
      <c r="E25" s="90">
        <f>IF(COUNTIF(追加・変更届!$A$12:$A$14,追加・変更後申込!$A25),VLOOKUP(追加・変更後申込!$A25,追加・変更届!$A$12:$I$14,4),VLOOKUP(追加・変更後申込!$A25,参加申込書!$A$8:$J$32,5))</f>
        <v>0</v>
      </c>
      <c r="F25" s="91">
        <f>IF(COUNTIF(追加・変更届!$A$12:$A$14,追加・変更後申込!$A25),VLOOKUP(追加・変更後申込!$A25,追加・変更届!$A$12:$I$14,2),VLOOKUP(追加・変更後申込!$A25,参加申込書!$A$8:$J$32,2))</f>
        <v>0</v>
      </c>
      <c r="G25" s="90">
        <f>IF(COUNTIF(追加・変更届!$A$12:$A$14,追加・変更後申込!$A25),VLOOKUP(追加・変更後申込!$A25,追加・変更届!$A$12:$I$14,6),VLOOKUP(追加・変更後申込!$A25,参加申込書!$A$8:$J$32,7))</f>
        <v>0</v>
      </c>
      <c r="H25" s="91">
        <f>IF(COUNTIF(追加・変更届!$A$12:$A$14,追加・変更後申込!$A25),VLOOKUP(追加・変更後申込!$A25,追加・変更届!$A$12:$I$14,2),VLOOKUP(追加・変更後申込!$A25,参加申込書!$A$8:$J$32,2))</f>
        <v>0</v>
      </c>
      <c r="I25" s="6">
        <f>IF(COUNTIF(追加・変更届!$A$12:$A$14,追加・変更後申込!$A25),VLOOKUP(追加・変更後申込!$A25,追加・変更届!$A$12:$I$14,7),VLOOKUP(追加・変更後申込!$A25,参加申込書!$A$8:$J$32,8))</f>
        <v>0</v>
      </c>
      <c r="J25" s="6">
        <f>IF(COUNTIF(追加・変更届!$A$12:$A$14,追加・変更後申込!$A25),VLOOKUP(追加・変更後申込!$A25,追加・変更届!$A$12:$I$14,8),VLOOKUP(追加・変更後申込!$A25,参加申込書!$A$8:$J$32,9))</f>
        <v>0</v>
      </c>
      <c r="K25" s="90">
        <f>IF(COUNTIF(追加・変更届!$A$12:$A$14,追加・変更後申込!$A25),VLOOKUP(追加・変更後申込!$A25,追加・変更届!$A$12:$I$14,9),VLOOKUP(追加・変更後申込!$A25,参加申込書!$A$8:$J$32,10))</f>
        <v>0</v>
      </c>
      <c r="L25" s="117">
        <f>IF(COUNTIF(追加・変更届!$A$12:$A$14,追加・変更後申込!$A25),VLOOKUP(追加・変更後申込!$A25,追加・変更届!$A$12:$I$14,2),VLOOKUP(追加・変更後申込!$A25,参加申込書!$A$8:$J$32,2))</f>
        <v>0</v>
      </c>
      <c r="M25" s="1"/>
    </row>
    <row r="26" spans="1:13" ht="17.25">
      <c r="A26" s="5">
        <v>20</v>
      </c>
      <c r="B26" s="6">
        <f>IF(COUNTIF(追加・変更届!$A$12:$A$14,追加・変更後申込!$A26),VLOOKUP(追加・変更後申込!$A26,追加・変更届!$A$12:$I$14,2),VLOOKUP(追加・変更後申込!$A26,参加申込書!$A$8:$J$32,2))</f>
        <v>0</v>
      </c>
      <c r="C26" s="90">
        <f>IF(COUNTIF(追加・変更届!$A$12:$A$14,追加・変更後申込!$A26),VLOOKUP(追加・変更後申込!$A26,追加・変更届!$A$12:$I$14,3),VLOOKUP(追加・変更後申込!$A26,参加申込書!$A$8:$J$32,3))</f>
        <v>0</v>
      </c>
      <c r="D26" s="91">
        <f>IF(COUNTIF(追加・変更届!$A$12:$A$14,追加・変更後申込!$A26),VLOOKUP(追加・変更後申込!$A26,追加・変更届!$A$12:$I$14,2),VLOOKUP(追加・変更後申込!$A26,参加申込書!$A$8:$J$32,2))</f>
        <v>0</v>
      </c>
      <c r="E26" s="90">
        <f>IF(COUNTIF(追加・変更届!$A$12:$A$14,追加・変更後申込!$A26),VLOOKUP(追加・変更後申込!$A26,追加・変更届!$A$12:$I$14,4),VLOOKUP(追加・変更後申込!$A26,参加申込書!$A$8:$J$32,5))</f>
        <v>0</v>
      </c>
      <c r="F26" s="91">
        <f>IF(COUNTIF(追加・変更届!$A$12:$A$14,追加・変更後申込!$A26),VLOOKUP(追加・変更後申込!$A26,追加・変更届!$A$12:$I$14,2),VLOOKUP(追加・変更後申込!$A26,参加申込書!$A$8:$J$32,2))</f>
        <v>0</v>
      </c>
      <c r="G26" s="90">
        <f>IF(COUNTIF(追加・変更届!$A$12:$A$14,追加・変更後申込!$A26),VLOOKUP(追加・変更後申込!$A26,追加・変更届!$A$12:$I$14,6),VLOOKUP(追加・変更後申込!$A26,参加申込書!$A$8:$J$32,7))</f>
        <v>0</v>
      </c>
      <c r="H26" s="91">
        <f>IF(COUNTIF(追加・変更届!$A$12:$A$14,追加・変更後申込!$A26),VLOOKUP(追加・変更後申込!$A26,追加・変更届!$A$12:$I$14,2),VLOOKUP(追加・変更後申込!$A26,参加申込書!$A$8:$J$32,2))</f>
        <v>0</v>
      </c>
      <c r="I26" s="6">
        <f>IF(COUNTIF(追加・変更届!$A$12:$A$14,追加・変更後申込!$A26),VLOOKUP(追加・変更後申込!$A26,追加・変更届!$A$12:$I$14,7),VLOOKUP(追加・変更後申込!$A26,参加申込書!$A$8:$J$32,8))</f>
        <v>0</v>
      </c>
      <c r="J26" s="6">
        <f>IF(COUNTIF(追加・変更届!$A$12:$A$14,追加・変更後申込!$A26),VLOOKUP(追加・変更後申込!$A26,追加・変更届!$A$12:$I$14,8),VLOOKUP(追加・変更後申込!$A26,参加申込書!$A$8:$J$32,9))</f>
        <v>0</v>
      </c>
      <c r="K26" s="90">
        <f>IF(COUNTIF(追加・変更届!$A$12:$A$14,追加・変更後申込!$A26),VLOOKUP(追加・変更後申込!$A26,追加・変更届!$A$12:$I$14,9),VLOOKUP(追加・変更後申込!$A26,参加申込書!$A$8:$J$32,10))</f>
        <v>0</v>
      </c>
      <c r="L26" s="117">
        <f>IF(COUNTIF(追加・変更届!$A$12:$A$14,追加・変更後申込!$A26),VLOOKUP(追加・変更後申込!$A26,追加・変更届!$A$12:$I$14,2),VLOOKUP(追加・変更後申込!$A26,参加申込書!$A$8:$J$32,2))</f>
        <v>0</v>
      </c>
      <c r="M26" s="1"/>
    </row>
    <row r="27" spans="1:13" ht="17.25">
      <c r="A27" s="5">
        <v>21</v>
      </c>
      <c r="B27" s="6">
        <f>IF(COUNTIF(追加・変更届!$A$12:$A$14,追加・変更後申込!$A27),VLOOKUP(追加・変更後申込!$A27,追加・変更届!$A$12:$I$14,2),VLOOKUP(追加・変更後申込!$A27,参加申込書!$A$8:$J$32,2))</f>
        <v>0</v>
      </c>
      <c r="C27" s="90">
        <f>IF(COUNTIF(追加・変更届!$A$12:$A$14,追加・変更後申込!$A27),VLOOKUP(追加・変更後申込!$A27,追加・変更届!$A$12:$I$14,3),VLOOKUP(追加・変更後申込!$A27,参加申込書!$A$8:$J$32,3))</f>
        <v>0</v>
      </c>
      <c r="D27" s="91">
        <f>IF(COUNTIF(追加・変更届!$A$12:$A$14,追加・変更後申込!$A27),VLOOKUP(追加・変更後申込!$A27,追加・変更届!$A$12:$I$14,2),VLOOKUP(追加・変更後申込!$A27,参加申込書!$A$8:$J$32,2))</f>
        <v>0</v>
      </c>
      <c r="E27" s="90">
        <f>IF(COUNTIF(追加・変更届!$A$12:$A$14,追加・変更後申込!$A27),VLOOKUP(追加・変更後申込!$A27,追加・変更届!$A$12:$I$14,4),VLOOKUP(追加・変更後申込!$A27,参加申込書!$A$8:$J$32,5))</f>
        <v>0</v>
      </c>
      <c r="F27" s="91">
        <f>IF(COUNTIF(追加・変更届!$A$12:$A$14,追加・変更後申込!$A27),VLOOKUP(追加・変更後申込!$A27,追加・変更届!$A$12:$I$14,2),VLOOKUP(追加・変更後申込!$A27,参加申込書!$A$8:$J$32,2))</f>
        <v>0</v>
      </c>
      <c r="G27" s="90">
        <f>IF(COUNTIF(追加・変更届!$A$12:$A$14,追加・変更後申込!$A27),VLOOKUP(追加・変更後申込!$A27,追加・変更届!$A$12:$I$14,6),VLOOKUP(追加・変更後申込!$A27,参加申込書!$A$8:$J$32,7))</f>
        <v>0</v>
      </c>
      <c r="H27" s="91">
        <f>IF(COUNTIF(追加・変更届!$A$12:$A$14,追加・変更後申込!$A27),VLOOKUP(追加・変更後申込!$A27,追加・変更届!$A$12:$I$14,2),VLOOKUP(追加・変更後申込!$A27,参加申込書!$A$8:$J$32,2))</f>
        <v>0</v>
      </c>
      <c r="I27" s="6">
        <f>IF(COUNTIF(追加・変更届!$A$12:$A$14,追加・変更後申込!$A27),VLOOKUP(追加・変更後申込!$A27,追加・変更届!$A$12:$I$14,7),VLOOKUP(追加・変更後申込!$A27,参加申込書!$A$8:$J$32,8))</f>
        <v>0</v>
      </c>
      <c r="J27" s="6">
        <f>IF(COUNTIF(追加・変更届!$A$12:$A$14,追加・変更後申込!$A27),VLOOKUP(追加・変更後申込!$A27,追加・変更届!$A$12:$I$14,8),VLOOKUP(追加・変更後申込!$A27,参加申込書!$A$8:$J$32,9))</f>
        <v>0</v>
      </c>
      <c r="K27" s="90">
        <f>IF(COUNTIF(追加・変更届!$A$12:$A$14,追加・変更後申込!$A27),VLOOKUP(追加・変更後申込!$A27,追加・変更届!$A$12:$I$14,9),VLOOKUP(追加・変更後申込!$A27,参加申込書!$A$8:$J$32,10))</f>
        <v>0</v>
      </c>
      <c r="L27" s="117">
        <f>IF(COUNTIF(追加・変更届!$A$12:$A$14,追加・変更後申込!$A27),VLOOKUP(追加・変更後申込!$A27,追加・変更届!$A$12:$I$14,2),VLOOKUP(追加・変更後申込!$A27,参加申込書!$A$8:$J$32,2))</f>
        <v>0</v>
      </c>
      <c r="M27" s="10"/>
    </row>
    <row r="28" spans="1:13" ht="17.25">
      <c r="A28" s="5">
        <v>22</v>
      </c>
      <c r="B28" s="6">
        <f>IF(COUNTIF(追加・変更届!$A$12:$A$14,追加・変更後申込!$A28),VLOOKUP(追加・変更後申込!$A28,追加・変更届!$A$12:$I$14,2),VLOOKUP(追加・変更後申込!$A28,参加申込書!$A$8:$J$32,2))</f>
        <v>0</v>
      </c>
      <c r="C28" s="90">
        <f>IF(COUNTIF(追加・変更届!$A$12:$A$14,追加・変更後申込!$A28),VLOOKUP(追加・変更後申込!$A28,追加・変更届!$A$12:$I$14,3),VLOOKUP(追加・変更後申込!$A28,参加申込書!$A$8:$J$32,3))</f>
        <v>0</v>
      </c>
      <c r="D28" s="91">
        <f>IF(COUNTIF(追加・変更届!$A$12:$A$14,追加・変更後申込!$A28),VLOOKUP(追加・変更後申込!$A28,追加・変更届!$A$12:$I$14,2),VLOOKUP(追加・変更後申込!$A28,参加申込書!$A$8:$J$32,2))</f>
        <v>0</v>
      </c>
      <c r="E28" s="90">
        <f>IF(COUNTIF(追加・変更届!$A$12:$A$14,追加・変更後申込!$A28),VLOOKUP(追加・変更後申込!$A28,追加・変更届!$A$12:$I$14,4),VLOOKUP(追加・変更後申込!$A28,参加申込書!$A$8:$J$32,5))</f>
        <v>0</v>
      </c>
      <c r="F28" s="91">
        <f>IF(COUNTIF(追加・変更届!$A$12:$A$14,追加・変更後申込!$A28),VLOOKUP(追加・変更後申込!$A28,追加・変更届!$A$12:$I$14,2),VLOOKUP(追加・変更後申込!$A28,参加申込書!$A$8:$J$32,2))</f>
        <v>0</v>
      </c>
      <c r="G28" s="90">
        <f>IF(COUNTIF(追加・変更届!$A$12:$A$14,追加・変更後申込!$A28),VLOOKUP(追加・変更後申込!$A28,追加・変更届!$A$12:$I$14,6),VLOOKUP(追加・変更後申込!$A28,参加申込書!$A$8:$J$32,7))</f>
        <v>0</v>
      </c>
      <c r="H28" s="91">
        <f>IF(COUNTIF(追加・変更届!$A$12:$A$14,追加・変更後申込!$A28),VLOOKUP(追加・変更後申込!$A28,追加・変更届!$A$12:$I$14,2),VLOOKUP(追加・変更後申込!$A28,参加申込書!$A$8:$J$32,2))</f>
        <v>0</v>
      </c>
      <c r="I28" s="6">
        <f>IF(COUNTIF(追加・変更届!$A$12:$A$14,追加・変更後申込!$A28),VLOOKUP(追加・変更後申込!$A28,追加・変更届!$A$12:$I$14,7),VLOOKUP(追加・変更後申込!$A28,参加申込書!$A$8:$J$32,8))</f>
        <v>0</v>
      </c>
      <c r="J28" s="6">
        <f>IF(COUNTIF(追加・変更届!$A$12:$A$14,追加・変更後申込!$A28),VLOOKUP(追加・変更後申込!$A28,追加・変更届!$A$12:$I$14,8),VLOOKUP(追加・変更後申込!$A28,参加申込書!$A$8:$J$32,9))</f>
        <v>0</v>
      </c>
      <c r="K28" s="90">
        <f>IF(COUNTIF(追加・変更届!$A$12:$A$14,追加・変更後申込!$A28),VLOOKUP(追加・変更後申込!$A28,追加・変更届!$A$12:$I$14,9),VLOOKUP(追加・変更後申込!$A28,参加申込書!$A$8:$J$32,10))</f>
        <v>0</v>
      </c>
      <c r="L28" s="117">
        <f>IF(COUNTIF(追加・変更届!$A$12:$A$14,追加・変更後申込!$A28),VLOOKUP(追加・変更後申込!$A28,追加・変更届!$A$12:$I$14,2),VLOOKUP(追加・変更後申込!$A28,参加申込書!$A$8:$J$32,2))</f>
        <v>0</v>
      </c>
      <c r="M28" s="1"/>
    </row>
    <row r="29" spans="1:13" ht="17.25">
      <c r="A29" s="5">
        <v>23</v>
      </c>
      <c r="B29" s="6">
        <f>IF(COUNTIF(追加・変更届!$A$12:$A$14,追加・変更後申込!$A29),VLOOKUP(追加・変更後申込!$A29,追加・変更届!$A$12:$I$14,2),VLOOKUP(追加・変更後申込!$A29,参加申込書!$A$8:$J$32,2))</f>
        <v>0</v>
      </c>
      <c r="C29" s="90">
        <f>IF(COUNTIF(追加・変更届!$A$12:$A$14,追加・変更後申込!$A29),VLOOKUP(追加・変更後申込!$A29,追加・変更届!$A$12:$I$14,3),VLOOKUP(追加・変更後申込!$A29,参加申込書!$A$8:$J$32,3))</f>
        <v>0</v>
      </c>
      <c r="D29" s="91">
        <f>IF(COUNTIF(追加・変更届!$A$12:$A$14,追加・変更後申込!$A29),VLOOKUP(追加・変更後申込!$A29,追加・変更届!$A$12:$I$14,2),VLOOKUP(追加・変更後申込!$A29,参加申込書!$A$8:$J$32,2))</f>
        <v>0</v>
      </c>
      <c r="E29" s="90">
        <f>IF(COUNTIF(追加・変更届!$A$12:$A$14,追加・変更後申込!$A29),VLOOKUP(追加・変更後申込!$A29,追加・変更届!$A$12:$I$14,4),VLOOKUP(追加・変更後申込!$A29,参加申込書!$A$8:$J$32,5))</f>
        <v>0</v>
      </c>
      <c r="F29" s="91">
        <f>IF(COUNTIF(追加・変更届!$A$12:$A$14,追加・変更後申込!$A29),VLOOKUP(追加・変更後申込!$A29,追加・変更届!$A$12:$I$14,2),VLOOKUP(追加・変更後申込!$A29,参加申込書!$A$8:$J$32,2))</f>
        <v>0</v>
      </c>
      <c r="G29" s="90">
        <f>IF(COUNTIF(追加・変更届!$A$12:$A$14,追加・変更後申込!$A29),VLOOKUP(追加・変更後申込!$A29,追加・変更届!$A$12:$I$14,6),VLOOKUP(追加・変更後申込!$A29,参加申込書!$A$8:$J$32,7))</f>
        <v>0</v>
      </c>
      <c r="H29" s="91">
        <f>IF(COUNTIF(追加・変更届!$A$12:$A$14,追加・変更後申込!$A29),VLOOKUP(追加・変更後申込!$A29,追加・変更届!$A$12:$I$14,2),VLOOKUP(追加・変更後申込!$A29,参加申込書!$A$8:$J$32,2))</f>
        <v>0</v>
      </c>
      <c r="I29" s="6">
        <f>IF(COUNTIF(追加・変更届!$A$12:$A$14,追加・変更後申込!$A29),VLOOKUP(追加・変更後申込!$A29,追加・変更届!$A$12:$I$14,7),VLOOKUP(追加・変更後申込!$A29,参加申込書!$A$8:$J$32,8))</f>
        <v>0</v>
      </c>
      <c r="J29" s="6">
        <f>IF(COUNTIF(追加・変更届!$A$12:$A$14,追加・変更後申込!$A29),VLOOKUP(追加・変更後申込!$A29,追加・変更届!$A$12:$I$14,8),VLOOKUP(追加・変更後申込!$A29,参加申込書!$A$8:$J$32,9))</f>
        <v>0</v>
      </c>
      <c r="K29" s="90">
        <f>IF(COUNTIF(追加・変更届!$A$12:$A$14,追加・変更後申込!$A29),VLOOKUP(追加・変更後申込!$A29,追加・変更届!$A$12:$I$14,9),VLOOKUP(追加・変更後申込!$A29,参加申込書!$A$8:$J$32,10))</f>
        <v>0</v>
      </c>
      <c r="L29" s="117">
        <f>IF(COUNTIF(追加・変更届!$A$12:$A$14,追加・変更後申込!$A29),VLOOKUP(追加・変更後申込!$A29,追加・変更届!$A$12:$I$14,2),VLOOKUP(追加・変更後申込!$A29,参加申込書!$A$8:$J$32,2))</f>
        <v>0</v>
      </c>
      <c r="M29" s="1"/>
    </row>
    <row r="30" spans="1:13" ht="17.25">
      <c r="A30" s="5">
        <v>24</v>
      </c>
      <c r="B30" s="6">
        <f>IF(COUNTIF(追加・変更届!$A$12:$A$14,追加・変更後申込!$A30),VLOOKUP(追加・変更後申込!$A30,追加・変更届!$A$12:$I$14,2),VLOOKUP(追加・変更後申込!$A30,参加申込書!$A$8:$J$32,2))</f>
        <v>0</v>
      </c>
      <c r="C30" s="90">
        <f>IF(COUNTIF(追加・変更届!$A$12:$A$14,追加・変更後申込!$A30),VLOOKUP(追加・変更後申込!$A30,追加・変更届!$A$12:$I$14,3),VLOOKUP(追加・変更後申込!$A30,参加申込書!$A$8:$J$32,3))</f>
        <v>0</v>
      </c>
      <c r="D30" s="91">
        <f>IF(COUNTIF(追加・変更届!$A$12:$A$14,追加・変更後申込!$A30),VLOOKUP(追加・変更後申込!$A30,追加・変更届!$A$12:$I$14,2),VLOOKUP(追加・変更後申込!$A30,参加申込書!$A$8:$J$32,2))</f>
        <v>0</v>
      </c>
      <c r="E30" s="90">
        <f>IF(COUNTIF(追加・変更届!$A$12:$A$14,追加・変更後申込!$A30),VLOOKUP(追加・変更後申込!$A30,追加・変更届!$A$12:$I$14,4),VLOOKUP(追加・変更後申込!$A30,参加申込書!$A$8:$J$32,5))</f>
        <v>0</v>
      </c>
      <c r="F30" s="91">
        <f>IF(COUNTIF(追加・変更届!$A$12:$A$14,追加・変更後申込!$A30),VLOOKUP(追加・変更後申込!$A30,追加・変更届!$A$12:$I$14,2),VLOOKUP(追加・変更後申込!$A30,参加申込書!$A$8:$J$32,2))</f>
        <v>0</v>
      </c>
      <c r="G30" s="90">
        <f>IF(COUNTIF(追加・変更届!$A$12:$A$14,追加・変更後申込!$A30),VLOOKUP(追加・変更後申込!$A30,追加・変更届!$A$12:$I$14,6),VLOOKUP(追加・変更後申込!$A30,参加申込書!$A$8:$J$32,7))</f>
        <v>0</v>
      </c>
      <c r="H30" s="91">
        <f>IF(COUNTIF(追加・変更届!$A$12:$A$14,追加・変更後申込!$A30),VLOOKUP(追加・変更後申込!$A30,追加・変更届!$A$12:$I$14,2),VLOOKUP(追加・変更後申込!$A30,参加申込書!$A$8:$J$32,2))</f>
        <v>0</v>
      </c>
      <c r="I30" s="6">
        <f>IF(COUNTIF(追加・変更届!$A$12:$A$14,追加・変更後申込!$A30),VLOOKUP(追加・変更後申込!$A30,追加・変更届!$A$12:$I$14,7),VLOOKUP(追加・変更後申込!$A30,参加申込書!$A$8:$J$32,8))</f>
        <v>0</v>
      </c>
      <c r="J30" s="6">
        <f>IF(COUNTIF(追加・変更届!$A$12:$A$14,追加・変更後申込!$A30),VLOOKUP(追加・変更後申込!$A30,追加・変更届!$A$12:$I$14,8),VLOOKUP(追加・変更後申込!$A30,参加申込書!$A$8:$J$32,9))</f>
        <v>0</v>
      </c>
      <c r="K30" s="90">
        <f>IF(COUNTIF(追加・変更届!$A$12:$A$14,追加・変更後申込!$A30),VLOOKUP(追加・変更後申込!$A30,追加・変更届!$A$12:$I$14,9),VLOOKUP(追加・変更後申込!$A30,参加申込書!$A$8:$J$32,10))</f>
        <v>0</v>
      </c>
      <c r="L30" s="117">
        <f>IF(COUNTIF(追加・変更届!$A$12:$A$14,追加・変更後申込!$A30),VLOOKUP(追加・変更後申込!$A30,追加・変更届!$A$12:$I$14,2),VLOOKUP(追加・変更後申込!$A30,参加申込書!$A$8:$J$32,2))</f>
        <v>0</v>
      </c>
      <c r="M30" s="1"/>
    </row>
    <row r="31" spans="1:13" ht="18" thickBot="1">
      <c r="A31" s="7">
        <v>25</v>
      </c>
      <c r="B31" s="6">
        <f>IF(COUNTIF(追加・変更届!$A$12:$A$14,追加・変更後申込!$A31),VLOOKUP(追加・変更後申込!$A31,追加・変更届!$A$12:$I$14,2),VLOOKUP(追加・変更後申込!$A31,参加申込書!$A$8:$J$32,2))</f>
        <v>0</v>
      </c>
      <c r="C31" s="90">
        <f>IF(COUNTIF(追加・変更届!$A$12:$A$14,追加・変更後申込!$A31),VLOOKUP(追加・変更後申込!$A31,追加・変更届!$A$12:$I$14,3),VLOOKUP(追加・変更後申込!$A31,参加申込書!$A$8:$J$32,3))</f>
        <v>0</v>
      </c>
      <c r="D31" s="91">
        <f>IF(COUNTIF(追加・変更届!$A$12:$A$14,追加・変更後申込!$A31),VLOOKUP(追加・変更後申込!$A31,追加・変更届!$A$12:$I$14,2),VLOOKUP(追加・変更後申込!$A31,参加申込書!$A$8:$J$32,2))</f>
        <v>0</v>
      </c>
      <c r="E31" s="90">
        <f>IF(COUNTIF(追加・変更届!$A$12:$A$14,追加・変更後申込!$A31),VLOOKUP(追加・変更後申込!$A31,追加・変更届!$A$12:$I$14,4),VLOOKUP(追加・変更後申込!$A31,参加申込書!$A$8:$J$32,5))</f>
        <v>0</v>
      </c>
      <c r="F31" s="91">
        <f>IF(COUNTIF(追加・変更届!$A$12:$A$14,追加・変更後申込!$A31),VLOOKUP(追加・変更後申込!$A31,追加・変更届!$A$12:$I$14,2),VLOOKUP(追加・変更後申込!$A31,参加申込書!$A$8:$J$32,2))</f>
        <v>0</v>
      </c>
      <c r="G31" s="90">
        <f>IF(COUNTIF(追加・変更届!$A$12:$A$14,追加・変更後申込!$A31),VLOOKUP(追加・変更後申込!$A31,追加・変更届!$A$12:$I$14,6),VLOOKUP(追加・変更後申込!$A31,参加申込書!$A$8:$J$32,7))</f>
        <v>0</v>
      </c>
      <c r="H31" s="91">
        <f>IF(COUNTIF(追加・変更届!$A$12:$A$14,追加・変更後申込!$A31),VLOOKUP(追加・変更後申込!$A31,追加・変更届!$A$12:$I$14,2),VLOOKUP(追加・変更後申込!$A31,参加申込書!$A$8:$J$32,2))</f>
        <v>0</v>
      </c>
      <c r="I31" s="6">
        <f>IF(COUNTIF(追加・変更届!$A$12:$A$14,追加・変更後申込!$A31),VLOOKUP(追加・変更後申込!$A31,追加・変更届!$A$12:$I$14,7),VLOOKUP(追加・変更後申込!$A31,参加申込書!$A$8:$J$32,8))</f>
        <v>0</v>
      </c>
      <c r="J31" s="6">
        <f>IF(COUNTIF(追加・変更届!$A$12:$A$14,追加・変更後申込!$A31),VLOOKUP(追加・変更後申込!$A31,追加・変更届!$A$12:$I$14,8),VLOOKUP(追加・変更後申込!$A31,参加申込書!$A$8:$J$32,9))</f>
        <v>0</v>
      </c>
      <c r="K31" s="90">
        <f>IF(COUNTIF(追加・変更届!$A$12:$A$14,追加・変更後申込!$A31),VLOOKUP(追加・変更後申込!$A31,追加・変更届!$A$12:$I$14,9),VLOOKUP(追加・変更後申込!$A31,参加申込書!$A$8:$J$32,10))</f>
        <v>0</v>
      </c>
      <c r="L31" s="117">
        <f>IF(COUNTIF(追加・変更届!$A$12:$A$14,追加・変更後申込!$A31),VLOOKUP(追加・変更後申込!$A31,追加・変更届!$A$12:$I$14,2),VLOOKUP(追加・変更後申込!$A31,参加申込書!$A$8:$J$32,2))</f>
        <v>0</v>
      </c>
      <c r="M31" s="1"/>
    </row>
    <row r="32" spans="1:13" ht="18" thickTop="1">
      <c r="A32" s="1"/>
      <c r="B32" s="1"/>
      <c r="C32" s="1"/>
      <c r="D32" s="1"/>
      <c r="E32" s="3"/>
      <c r="F32" s="1"/>
      <c r="G32" s="1"/>
      <c r="H32" s="1"/>
      <c r="I32" s="1"/>
      <c r="J32" s="1"/>
      <c r="K32" s="1"/>
      <c r="L32" s="1"/>
      <c r="M32" s="1"/>
    </row>
    <row r="33" spans="1:13" ht="17.25">
      <c r="A33" s="1"/>
      <c r="B33" s="1"/>
      <c r="C33" s="1"/>
      <c r="D33" s="1"/>
      <c r="E33" s="3"/>
      <c r="F33" s="1"/>
      <c r="G33" s="1"/>
      <c r="H33" s="1"/>
      <c r="I33" s="1"/>
      <c r="J33" s="1"/>
      <c r="K33" s="1"/>
      <c r="L33" s="1"/>
      <c r="M33" s="1"/>
    </row>
    <row r="34" spans="1:13" ht="17.25">
      <c r="A34" s="1"/>
      <c r="B34" s="1"/>
      <c r="C34" s="1"/>
      <c r="D34" s="1"/>
      <c r="E34" s="3"/>
      <c r="F34" s="1"/>
      <c r="G34" s="1"/>
      <c r="H34" s="1"/>
      <c r="I34" s="1"/>
      <c r="J34" s="1"/>
      <c r="K34" s="1"/>
      <c r="L34" s="1"/>
      <c r="M34" s="1"/>
    </row>
    <row r="35" spans="1:13" ht="17.25">
      <c r="A35" s="1"/>
      <c r="B35" s="1"/>
      <c r="C35" s="1"/>
      <c r="D35" s="1"/>
      <c r="E35" s="3"/>
      <c r="F35" s="1"/>
      <c r="G35" s="1"/>
      <c r="H35" s="1"/>
      <c r="I35" s="1"/>
      <c r="J35" s="1"/>
      <c r="K35" s="1"/>
      <c r="L35" s="1"/>
      <c r="M35" s="1"/>
    </row>
    <row r="36" spans="1:13" ht="17.25">
      <c r="A36" s="1"/>
      <c r="B36" s="1"/>
      <c r="C36" s="1"/>
      <c r="D36" s="1"/>
      <c r="E36" s="3"/>
      <c r="F36" s="1"/>
      <c r="G36" s="1"/>
      <c r="H36" s="1"/>
      <c r="I36" s="1"/>
      <c r="J36" s="1"/>
      <c r="K36" s="1"/>
      <c r="L36" s="1"/>
      <c r="M36" s="1"/>
    </row>
    <row r="37" spans="1:13" ht="17.25">
      <c r="A37" s="1"/>
      <c r="B37" s="1"/>
      <c r="C37" s="1"/>
      <c r="D37" s="1"/>
      <c r="E37" s="3"/>
      <c r="F37" s="1"/>
      <c r="G37" s="1"/>
      <c r="H37" s="1"/>
      <c r="I37" s="1"/>
      <c r="J37" s="1"/>
      <c r="K37" s="1"/>
      <c r="L37" s="1"/>
      <c r="M37" s="1"/>
    </row>
    <row r="38" spans="1:13" ht="17.25">
      <c r="A38" s="1"/>
      <c r="B38" s="1"/>
      <c r="C38" s="1"/>
      <c r="D38" s="1"/>
      <c r="E38" s="3"/>
      <c r="F38" s="1"/>
      <c r="G38" s="1"/>
      <c r="H38" s="1"/>
      <c r="I38" s="1"/>
      <c r="J38" s="1"/>
      <c r="K38" s="1"/>
      <c r="L38" s="1"/>
      <c r="M38" s="1"/>
    </row>
    <row r="39" spans="1:13" ht="17.25">
      <c r="A39" s="1"/>
      <c r="B39" s="1"/>
      <c r="C39" s="1"/>
      <c r="D39" s="1"/>
      <c r="E39" s="3"/>
      <c r="F39" s="1"/>
      <c r="G39" s="1"/>
      <c r="H39" s="1"/>
      <c r="I39" s="1"/>
      <c r="J39" s="1"/>
      <c r="K39" s="1"/>
      <c r="L39" s="1"/>
      <c r="M39" s="1"/>
    </row>
    <row r="40" spans="1:13" ht="17.25">
      <c r="A40" s="1"/>
      <c r="B40" s="1"/>
      <c r="C40" s="1"/>
      <c r="D40" s="1"/>
      <c r="E40" s="3"/>
      <c r="F40" s="1"/>
      <c r="G40" s="1"/>
      <c r="H40" s="1"/>
      <c r="I40" s="1"/>
      <c r="J40" s="1"/>
      <c r="K40" s="1"/>
      <c r="L40" s="1"/>
      <c r="M40" s="1"/>
    </row>
    <row r="41" spans="1:13" ht="17.25">
      <c r="A41" s="1"/>
      <c r="B41" s="1"/>
      <c r="C41" s="1"/>
      <c r="D41" s="1"/>
      <c r="E41" s="3"/>
      <c r="F41" s="1"/>
      <c r="G41" s="1"/>
      <c r="H41" s="1"/>
      <c r="I41" s="1"/>
      <c r="J41" s="1"/>
      <c r="K41" s="1"/>
      <c r="L41" s="1"/>
      <c r="M41" s="1"/>
    </row>
    <row r="42" spans="1:13" ht="17.25">
      <c r="A42" s="1"/>
      <c r="B42" s="1"/>
      <c r="C42" s="1"/>
      <c r="D42" s="1"/>
      <c r="E42" s="3"/>
      <c r="F42" s="1"/>
      <c r="G42" s="1"/>
      <c r="H42" s="1"/>
      <c r="I42" s="1"/>
      <c r="J42" s="1"/>
      <c r="K42" s="1"/>
      <c r="L42" s="1"/>
      <c r="M42" s="1"/>
    </row>
    <row r="43" spans="1:13" ht="17.25">
      <c r="A43" s="1"/>
      <c r="B43" s="1"/>
      <c r="C43" s="1"/>
      <c r="D43" s="1"/>
      <c r="E43" s="3"/>
      <c r="F43" s="1"/>
      <c r="G43" s="1"/>
      <c r="H43" s="1"/>
      <c r="I43" s="1"/>
      <c r="J43" s="1"/>
      <c r="K43" s="1"/>
      <c r="L43" s="1"/>
      <c r="M43" s="1"/>
    </row>
    <row r="44" spans="1:13" ht="17.25">
      <c r="A44" s="1"/>
      <c r="B44" s="1"/>
      <c r="C44" s="1"/>
      <c r="D44" s="1"/>
      <c r="E44" s="3"/>
      <c r="F44" s="1"/>
      <c r="G44" s="1"/>
      <c r="H44" s="1"/>
      <c r="I44" s="1"/>
      <c r="J44" s="1"/>
      <c r="K44" s="1"/>
      <c r="L44" s="1"/>
      <c r="M44" s="1"/>
    </row>
    <row r="45" spans="1:13" ht="17.25">
      <c r="A45" s="1"/>
      <c r="B45" s="1"/>
      <c r="C45" s="1"/>
      <c r="D45" s="1"/>
      <c r="E45" s="3"/>
      <c r="F45" s="1"/>
      <c r="G45" s="1"/>
      <c r="H45" s="1"/>
      <c r="I45" s="1"/>
      <c r="J45" s="1"/>
      <c r="K45" s="1"/>
      <c r="L45" s="1"/>
      <c r="M45" s="1"/>
    </row>
    <row r="46" spans="1:13" ht="17.25">
      <c r="A46" s="1"/>
      <c r="B46" s="1"/>
      <c r="C46" s="1"/>
      <c r="D46" s="1"/>
      <c r="E46" s="3"/>
      <c r="F46" s="1"/>
      <c r="G46" s="1"/>
      <c r="H46" s="1"/>
      <c r="I46" s="1"/>
      <c r="J46" s="1"/>
      <c r="K46" s="1"/>
      <c r="L46" s="1"/>
      <c r="M46" s="1"/>
    </row>
    <row r="47" spans="1:13" ht="17.25">
      <c r="A47" s="1"/>
      <c r="B47" s="1"/>
      <c r="C47" s="1"/>
      <c r="D47" s="1"/>
      <c r="E47" s="3"/>
      <c r="F47" s="1"/>
      <c r="G47" s="1"/>
      <c r="H47" s="1"/>
      <c r="I47" s="1"/>
      <c r="J47" s="1"/>
      <c r="K47" s="1"/>
      <c r="L47" s="1"/>
      <c r="M47" s="1"/>
    </row>
    <row r="48" spans="1:13" ht="17.25">
      <c r="A48" s="1"/>
      <c r="B48" s="1"/>
      <c r="C48" s="1"/>
      <c r="D48" s="1"/>
      <c r="E48" s="3"/>
      <c r="F48" s="1"/>
      <c r="G48" s="1"/>
      <c r="H48" s="1"/>
      <c r="I48" s="1"/>
      <c r="J48" s="1"/>
      <c r="K48" s="1"/>
      <c r="L48" s="1"/>
      <c r="M48" s="1"/>
    </row>
    <row r="49" spans="13:13" ht="17.25">
      <c r="M49" s="1"/>
    </row>
  </sheetData>
  <mergeCells count="114">
    <mergeCell ref="C29:D29"/>
    <mergeCell ref="E29:F29"/>
    <mergeCell ref="G29:H29"/>
    <mergeCell ref="K29:L29"/>
    <mergeCell ref="C30:D30"/>
    <mergeCell ref="E30:F30"/>
    <mergeCell ref="G30:H30"/>
    <mergeCell ref="K30:L30"/>
    <mergeCell ref="C31:D31"/>
    <mergeCell ref="E31:F31"/>
    <mergeCell ref="G31:H31"/>
    <mergeCell ref="K31:L31"/>
    <mergeCell ref="C26:D26"/>
    <mergeCell ref="E26:F26"/>
    <mergeCell ref="G26:H26"/>
    <mergeCell ref="K26:L26"/>
    <mergeCell ref="C27:D27"/>
    <mergeCell ref="E27:F27"/>
    <mergeCell ref="G27:H27"/>
    <mergeCell ref="K27:L27"/>
    <mergeCell ref="C28:D28"/>
    <mergeCell ref="E28:F28"/>
    <mergeCell ref="G28:H28"/>
    <mergeCell ref="K28:L28"/>
    <mergeCell ref="C23:D23"/>
    <mergeCell ref="E23:F23"/>
    <mergeCell ref="G23:H23"/>
    <mergeCell ref="K23:L23"/>
    <mergeCell ref="C24:D24"/>
    <mergeCell ref="E24:F24"/>
    <mergeCell ref="G24:H24"/>
    <mergeCell ref="K24:L24"/>
    <mergeCell ref="C25:D25"/>
    <mergeCell ref="E25:F25"/>
    <mergeCell ref="G25:H25"/>
    <mergeCell ref="K25:L25"/>
    <mergeCell ref="C20:D20"/>
    <mergeCell ref="E20:F20"/>
    <mergeCell ref="G20:H20"/>
    <mergeCell ref="K20:L20"/>
    <mergeCell ref="C21:D21"/>
    <mergeCell ref="E21:F21"/>
    <mergeCell ref="G21:H21"/>
    <mergeCell ref="K21:L21"/>
    <mergeCell ref="C22:D22"/>
    <mergeCell ref="E22:F22"/>
    <mergeCell ref="G22:H22"/>
    <mergeCell ref="K22:L22"/>
    <mergeCell ref="C17:D17"/>
    <mergeCell ref="E17:F17"/>
    <mergeCell ref="G17:H17"/>
    <mergeCell ref="K17:L17"/>
    <mergeCell ref="C18:D18"/>
    <mergeCell ref="E18:F18"/>
    <mergeCell ref="G18:H18"/>
    <mergeCell ref="K18:L18"/>
    <mergeCell ref="C19:D19"/>
    <mergeCell ref="E19:F19"/>
    <mergeCell ref="G19:H19"/>
    <mergeCell ref="K19:L19"/>
    <mergeCell ref="C14:D14"/>
    <mergeCell ref="E14:F14"/>
    <mergeCell ref="G14:H14"/>
    <mergeCell ref="K14:L14"/>
    <mergeCell ref="C15:D15"/>
    <mergeCell ref="E15:F15"/>
    <mergeCell ref="G15:H15"/>
    <mergeCell ref="K15:L15"/>
    <mergeCell ref="C16:D16"/>
    <mergeCell ref="E16:F16"/>
    <mergeCell ref="G16:H16"/>
    <mergeCell ref="K16:L16"/>
    <mergeCell ref="C11:D11"/>
    <mergeCell ref="E11:F11"/>
    <mergeCell ref="G11:H11"/>
    <mergeCell ref="K11:L11"/>
    <mergeCell ref="C12:D12"/>
    <mergeCell ref="E12:F12"/>
    <mergeCell ref="G12:H12"/>
    <mergeCell ref="K12:L12"/>
    <mergeCell ref="C13:D13"/>
    <mergeCell ref="E13:F13"/>
    <mergeCell ref="G13:H13"/>
    <mergeCell ref="K13:L13"/>
    <mergeCell ref="C8:D8"/>
    <mergeCell ref="E8:F8"/>
    <mergeCell ref="G8:H8"/>
    <mergeCell ref="K8:L8"/>
    <mergeCell ref="C9:D9"/>
    <mergeCell ref="E9:F9"/>
    <mergeCell ref="G9:H9"/>
    <mergeCell ref="K9:L9"/>
    <mergeCell ref="C10:D10"/>
    <mergeCell ref="E10:F10"/>
    <mergeCell ref="G10:H10"/>
    <mergeCell ref="K10:L10"/>
    <mergeCell ref="A5:L5"/>
    <mergeCell ref="C6:D6"/>
    <mergeCell ref="E6:F6"/>
    <mergeCell ref="G6:H6"/>
    <mergeCell ref="K6:L6"/>
    <mergeCell ref="C7:D7"/>
    <mergeCell ref="E7:F7"/>
    <mergeCell ref="G7:H7"/>
    <mergeCell ref="K7:L7"/>
    <mergeCell ref="A1:L1"/>
    <mergeCell ref="A2:B2"/>
    <mergeCell ref="C2:L2"/>
    <mergeCell ref="A3:B3"/>
    <mergeCell ref="C3:L3"/>
    <mergeCell ref="A4:B4"/>
    <mergeCell ref="C4:E4"/>
    <mergeCell ref="F4:H4"/>
    <mergeCell ref="I4:L4"/>
  </mergeCells>
  <phoneticPr fontId="2"/>
  <printOptions horizontalCentered="1" verticalCentered="1"/>
  <pageMargins left="0.70866141732283472" right="0.70866141732283472" top="0.59055118110236227" bottom="0.39370078740157483" header="0.19685039370078741" footer="0.11811023622047245"/>
  <pageSetup paperSize="9" scale="11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BreakPreview" zoomScaleNormal="100" zoomScaleSheetLayoutView="100" workbookViewId="0">
      <selection activeCell="J40" sqref="J40:K40"/>
    </sheetView>
  </sheetViews>
  <sheetFormatPr defaultRowHeight="13.5"/>
  <cols>
    <col min="1" max="4" width="6.625" customWidth="1"/>
    <col min="5" max="5" width="7.625" customWidth="1"/>
    <col min="6" max="6" width="12.625" customWidth="1"/>
    <col min="7" max="8" width="8.625" customWidth="1"/>
    <col min="9" max="9" width="7.625" bestFit="1" customWidth="1"/>
    <col min="10" max="11" width="7.625" customWidth="1"/>
  </cols>
  <sheetData>
    <row r="1" spans="1:14" ht="14.25" customHeight="1" thickBot="1">
      <c r="A1" s="131" t="s">
        <v>70</v>
      </c>
      <c r="B1" s="131"/>
      <c r="C1" s="131"/>
      <c r="D1" s="131"/>
      <c r="E1" s="131"/>
      <c r="F1" s="131"/>
      <c r="G1" s="131"/>
      <c r="H1" s="131"/>
      <c r="I1" s="131"/>
      <c r="J1" s="131"/>
      <c r="K1" s="131"/>
    </row>
    <row r="2" spans="1:14" s="25" customFormat="1" ht="18" thickBot="1">
      <c r="A2" s="132" t="s">
        <v>24</v>
      </c>
      <c r="B2" s="133"/>
      <c r="C2" s="133"/>
      <c r="D2" s="133"/>
      <c r="E2" s="134">
        <f>参加申込書!C2</f>
        <v>0</v>
      </c>
      <c r="F2" s="134"/>
      <c r="G2" s="134"/>
      <c r="H2" s="134"/>
      <c r="I2" s="134"/>
      <c r="J2" s="134"/>
      <c r="K2" s="135"/>
    </row>
    <row r="3" spans="1:14" s="25" customFormat="1" ht="17.25">
      <c r="A3" s="164" t="s">
        <v>40</v>
      </c>
      <c r="B3" s="165"/>
      <c r="C3" s="165"/>
      <c r="D3" s="165"/>
      <c r="E3" s="136"/>
      <c r="F3" s="136"/>
      <c r="G3" s="136"/>
      <c r="H3" s="136"/>
      <c r="I3" s="136"/>
      <c r="J3" s="136"/>
      <c r="K3" s="137"/>
    </row>
    <row r="4" spans="1:14" s="25" customFormat="1" ht="17.25">
      <c r="A4" s="73" t="s">
        <v>41</v>
      </c>
      <c r="B4" s="74"/>
      <c r="C4" s="74"/>
      <c r="D4" s="74"/>
      <c r="E4" s="138"/>
      <c r="F4" s="138"/>
      <c r="G4" s="138"/>
      <c r="H4" s="138"/>
      <c r="I4" s="138"/>
      <c r="J4" s="138"/>
      <c r="K4" s="139"/>
    </row>
    <row r="5" spans="1:14" s="25" customFormat="1" ht="17.25">
      <c r="A5" s="73" t="s">
        <v>42</v>
      </c>
      <c r="B5" s="74"/>
      <c r="C5" s="74"/>
      <c r="D5" s="74"/>
      <c r="E5" s="138"/>
      <c r="F5" s="138"/>
      <c r="G5" s="138"/>
      <c r="H5" s="138"/>
      <c r="I5" s="138"/>
      <c r="J5" s="138"/>
      <c r="K5" s="139"/>
    </row>
    <row r="6" spans="1:14" s="25" customFormat="1" ht="18" thickBot="1">
      <c r="A6" s="106" t="s">
        <v>43</v>
      </c>
      <c r="B6" s="107"/>
      <c r="C6" s="107"/>
      <c r="D6" s="107"/>
      <c r="E6" s="127"/>
      <c r="F6" s="127"/>
      <c r="G6" s="127"/>
      <c r="H6" s="127"/>
      <c r="I6" s="127"/>
      <c r="J6" s="127"/>
      <c r="K6" s="128"/>
    </row>
    <row r="7" spans="1:14" ht="3.95" customHeight="1" thickBot="1">
      <c r="C7" s="131"/>
      <c r="D7" s="131"/>
      <c r="E7" s="131"/>
      <c r="F7" s="131"/>
      <c r="G7" s="131"/>
      <c r="H7" s="131"/>
      <c r="I7" s="131"/>
      <c r="J7" s="131"/>
      <c r="K7" s="1"/>
    </row>
    <row r="8" spans="1:14" ht="45" customHeight="1">
      <c r="A8" s="162" t="s">
        <v>65</v>
      </c>
      <c r="B8" s="163"/>
      <c r="C8" s="31" t="s">
        <v>0</v>
      </c>
      <c r="D8" s="32" t="s">
        <v>10</v>
      </c>
      <c r="E8" s="98" t="s">
        <v>5</v>
      </c>
      <c r="F8" s="99"/>
      <c r="G8" s="98" t="s">
        <v>48</v>
      </c>
      <c r="H8" s="99"/>
      <c r="I8" s="32" t="s">
        <v>1</v>
      </c>
      <c r="J8" s="32" t="s">
        <v>2</v>
      </c>
      <c r="K8" s="44" t="s">
        <v>3</v>
      </c>
    </row>
    <row r="9" spans="1:14" ht="17.25">
      <c r="A9" s="45"/>
      <c r="B9" s="45"/>
      <c r="C9" s="5">
        <v>1</v>
      </c>
      <c r="D9" s="6" t="str">
        <f>IF(追加・変更後申込!B7=0,"",追加・変更後申込!B7)</f>
        <v/>
      </c>
      <c r="E9" s="90" t="str">
        <f>IF(追加・変更後申込!C7=0,"",追加・変更後申込!C7)</f>
        <v/>
      </c>
      <c r="F9" s="91">
        <f>IF(ISBLANK(追加・変更後申込!D7),"",追加・変更後申込!D7)</f>
        <v>0</v>
      </c>
      <c r="G9" s="129" t="str">
        <f>IF(追加・変更後申込!E7=0,"",追加・変更後申込!E7)</f>
        <v/>
      </c>
      <c r="H9" s="130"/>
      <c r="I9" s="6" t="str">
        <f>IF(追加・変更後申込!I7=0,"",追加・変更後申込!G7)</f>
        <v/>
      </c>
      <c r="J9" s="6" t="str">
        <f>IF(追加・変更後申込!J7=0,"",追加・変更後申込!I7)</f>
        <v/>
      </c>
      <c r="K9" s="48" t="str">
        <f>IF(追加・変更後申込!K7=0,"",追加・変更後申込!J7)</f>
        <v/>
      </c>
    </row>
    <row r="10" spans="1:14" ht="17.25">
      <c r="A10" s="45"/>
      <c r="B10" s="45"/>
      <c r="C10" s="5">
        <v>2</v>
      </c>
      <c r="D10" s="6" t="str">
        <f>IF(追加・変更後申込!B8=0,"",追加・変更後申込!B8)</f>
        <v/>
      </c>
      <c r="E10" s="90" t="str">
        <f>IF(追加・変更後申込!C8=0,"",追加・変更後申込!C8)</f>
        <v/>
      </c>
      <c r="F10" s="91">
        <f>IF(ISBLANK(追加・変更後申込!D8),"",追加・変更後申込!D8)</f>
        <v>0</v>
      </c>
      <c r="G10" s="129" t="str">
        <f>IF(追加・変更後申込!E8=0,"",追加・変更後申込!E8)</f>
        <v/>
      </c>
      <c r="H10" s="130"/>
      <c r="I10" s="6" t="str">
        <f>IF(追加・変更後申込!I8=0,"",追加・変更後申込!G8)</f>
        <v/>
      </c>
      <c r="J10" s="6" t="str">
        <f>IF(追加・変更後申込!J8=0,"",追加・変更後申込!I8)</f>
        <v/>
      </c>
      <c r="K10" s="48" t="str">
        <f>IF(追加・変更後申込!K8=0,"",追加・変更後申込!J8)</f>
        <v/>
      </c>
    </row>
    <row r="11" spans="1:14" ht="17.25">
      <c r="A11" s="45"/>
      <c r="B11" s="45"/>
      <c r="C11" s="5">
        <v>3</v>
      </c>
      <c r="D11" s="6" t="str">
        <f>IF(追加・変更後申込!B9=0,"",追加・変更後申込!B9)</f>
        <v/>
      </c>
      <c r="E11" s="90" t="str">
        <f>IF(追加・変更後申込!C9=0,"",追加・変更後申込!C9)</f>
        <v/>
      </c>
      <c r="F11" s="91">
        <f>IF(ISBLANK(追加・変更後申込!D9),"",追加・変更後申込!D9)</f>
        <v>0</v>
      </c>
      <c r="G11" s="129" t="str">
        <f>IF(追加・変更後申込!E9=0,"",追加・変更後申込!E9)</f>
        <v/>
      </c>
      <c r="H11" s="130"/>
      <c r="I11" s="6" t="str">
        <f>IF(追加・変更後申込!I9=0,"",追加・変更後申込!G9)</f>
        <v/>
      </c>
      <c r="J11" s="6" t="str">
        <f>IF(追加・変更後申込!J9=0,"",追加・変更後申込!I9)</f>
        <v/>
      </c>
      <c r="K11" s="48" t="str">
        <f>IF(追加・変更後申込!K9=0,"",追加・変更後申込!J9)</f>
        <v/>
      </c>
    </row>
    <row r="12" spans="1:14" ht="17.25">
      <c r="A12" s="45"/>
      <c r="B12" s="45"/>
      <c r="C12" s="5">
        <v>4</v>
      </c>
      <c r="D12" s="6" t="str">
        <f>IF(追加・変更後申込!B10=0,"",追加・変更後申込!B10)</f>
        <v/>
      </c>
      <c r="E12" s="90" t="str">
        <f>IF(追加・変更後申込!C10=0,"",追加・変更後申込!C10)</f>
        <v/>
      </c>
      <c r="F12" s="91">
        <f>IF(ISBLANK(追加・変更後申込!D10),"",追加・変更後申込!D10)</f>
        <v>0</v>
      </c>
      <c r="G12" s="129" t="str">
        <f>IF(追加・変更後申込!E10=0,"",追加・変更後申込!E10)</f>
        <v/>
      </c>
      <c r="H12" s="130"/>
      <c r="I12" s="6" t="str">
        <f>IF(追加・変更後申込!I10=0,"",追加・変更後申込!G10)</f>
        <v/>
      </c>
      <c r="J12" s="6" t="str">
        <f>IF(追加・変更後申込!J10=0,"",追加・変更後申込!I10)</f>
        <v/>
      </c>
      <c r="K12" s="48" t="str">
        <f>IF(追加・変更後申込!K10=0,"",追加・変更後申込!J10)</f>
        <v/>
      </c>
      <c r="N12" s="2"/>
    </row>
    <row r="13" spans="1:14" ht="17.25">
      <c r="A13" s="45"/>
      <c r="B13" s="45"/>
      <c r="C13" s="5">
        <v>5</v>
      </c>
      <c r="D13" s="6" t="str">
        <f>IF(追加・変更後申込!B11=0,"",追加・変更後申込!B11)</f>
        <v/>
      </c>
      <c r="E13" s="90" t="str">
        <f>IF(追加・変更後申込!C11=0,"",追加・変更後申込!C11)</f>
        <v/>
      </c>
      <c r="F13" s="91">
        <f>IF(ISBLANK(追加・変更後申込!D11),"",追加・変更後申込!D11)</f>
        <v>0</v>
      </c>
      <c r="G13" s="129" t="str">
        <f>IF(追加・変更後申込!E11=0,"",追加・変更後申込!E11)</f>
        <v/>
      </c>
      <c r="H13" s="130"/>
      <c r="I13" s="6" t="str">
        <f>IF(追加・変更後申込!I11=0,"",追加・変更後申込!G11)</f>
        <v/>
      </c>
      <c r="J13" s="6" t="str">
        <f>IF(追加・変更後申込!J11=0,"",追加・変更後申込!I11)</f>
        <v/>
      </c>
      <c r="K13" s="48" t="str">
        <f>IF(追加・変更後申込!K11=0,"",追加・変更後申込!J11)</f>
        <v/>
      </c>
    </row>
    <row r="14" spans="1:14" ht="17.25">
      <c r="A14" s="45"/>
      <c r="B14" s="45"/>
      <c r="C14" s="5">
        <v>6</v>
      </c>
      <c r="D14" s="6" t="str">
        <f>IF(追加・変更後申込!B12=0,"",追加・変更後申込!B12)</f>
        <v/>
      </c>
      <c r="E14" s="90" t="str">
        <f>IF(追加・変更後申込!C12=0,"",追加・変更後申込!C12)</f>
        <v/>
      </c>
      <c r="F14" s="91">
        <f>IF(ISBLANK(追加・変更後申込!D12),"",追加・変更後申込!D12)</f>
        <v>0</v>
      </c>
      <c r="G14" s="129" t="str">
        <f>IF(追加・変更後申込!E12=0,"",追加・変更後申込!E12)</f>
        <v/>
      </c>
      <c r="H14" s="130"/>
      <c r="I14" s="6" t="str">
        <f>IF(追加・変更後申込!I12=0,"",追加・変更後申込!G12)</f>
        <v/>
      </c>
      <c r="J14" s="6" t="str">
        <f>IF(追加・変更後申込!J12=0,"",追加・変更後申込!I12)</f>
        <v/>
      </c>
      <c r="K14" s="48" t="str">
        <f>IF(追加・変更後申込!K12=0,"",追加・変更後申込!J12)</f>
        <v/>
      </c>
    </row>
    <row r="15" spans="1:14" ht="17.25">
      <c r="A15" s="45"/>
      <c r="B15" s="45"/>
      <c r="C15" s="5">
        <v>7</v>
      </c>
      <c r="D15" s="6" t="str">
        <f>IF(追加・変更後申込!B13=0,"",追加・変更後申込!B13)</f>
        <v/>
      </c>
      <c r="E15" s="90" t="str">
        <f>IF(追加・変更後申込!C13=0,"",追加・変更後申込!C13)</f>
        <v/>
      </c>
      <c r="F15" s="91">
        <f>IF(ISBLANK(追加・変更後申込!D13),"",追加・変更後申込!D13)</f>
        <v>0</v>
      </c>
      <c r="G15" s="129" t="str">
        <f>IF(追加・変更後申込!E13=0,"",追加・変更後申込!E13)</f>
        <v/>
      </c>
      <c r="H15" s="130"/>
      <c r="I15" s="6" t="str">
        <f>IF(追加・変更後申込!I13=0,"",追加・変更後申込!G13)</f>
        <v/>
      </c>
      <c r="J15" s="6" t="str">
        <f>IF(追加・変更後申込!J13=0,"",追加・変更後申込!I13)</f>
        <v/>
      </c>
      <c r="K15" s="48" t="str">
        <f>IF(追加・変更後申込!K13=0,"",追加・変更後申込!J13)</f>
        <v/>
      </c>
    </row>
    <row r="16" spans="1:14" ht="17.25">
      <c r="A16" s="45"/>
      <c r="B16" s="45"/>
      <c r="C16" s="5">
        <v>8</v>
      </c>
      <c r="D16" s="6" t="str">
        <f>IF(追加・変更後申込!B14=0,"",追加・変更後申込!B14)</f>
        <v/>
      </c>
      <c r="E16" s="90" t="str">
        <f>IF(追加・変更後申込!C14=0,"",追加・変更後申込!C14)</f>
        <v/>
      </c>
      <c r="F16" s="91">
        <f>IF(ISBLANK(追加・変更後申込!D14),"",追加・変更後申込!D14)</f>
        <v>0</v>
      </c>
      <c r="G16" s="129" t="str">
        <f>IF(追加・変更後申込!E14=0,"",追加・変更後申込!E14)</f>
        <v/>
      </c>
      <c r="H16" s="130"/>
      <c r="I16" s="6" t="str">
        <f>IF(追加・変更後申込!I14=0,"",追加・変更後申込!G14)</f>
        <v/>
      </c>
      <c r="J16" s="6" t="str">
        <f>IF(追加・変更後申込!J14=0,"",追加・変更後申込!I14)</f>
        <v/>
      </c>
      <c r="K16" s="48" t="str">
        <f>IF(追加・変更後申込!K14=0,"",追加・変更後申込!J14)</f>
        <v/>
      </c>
    </row>
    <row r="17" spans="1:11" ht="17.25">
      <c r="A17" s="45"/>
      <c r="B17" s="45"/>
      <c r="C17" s="5">
        <v>9</v>
      </c>
      <c r="D17" s="6" t="str">
        <f>IF(追加・変更後申込!B15=0,"",追加・変更後申込!B15)</f>
        <v/>
      </c>
      <c r="E17" s="90" t="str">
        <f>IF(追加・変更後申込!C15=0,"",追加・変更後申込!C15)</f>
        <v/>
      </c>
      <c r="F17" s="91">
        <f>IF(ISBLANK(追加・変更後申込!D15),"",追加・変更後申込!D15)</f>
        <v>0</v>
      </c>
      <c r="G17" s="129" t="str">
        <f>IF(追加・変更後申込!E15=0,"",追加・変更後申込!E15)</f>
        <v/>
      </c>
      <c r="H17" s="130"/>
      <c r="I17" s="6" t="str">
        <f>IF(追加・変更後申込!I15=0,"",追加・変更後申込!G15)</f>
        <v/>
      </c>
      <c r="J17" s="6" t="str">
        <f>IF(追加・変更後申込!J15=0,"",追加・変更後申込!I15)</f>
        <v/>
      </c>
      <c r="K17" s="48" t="str">
        <f>IF(追加・変更後申込!K15=0,"",追加・変更後申込!J15)</f>
        <v/>
      </c>
    </row>
    <row r="18" spans="1:11" ht="17.25">
      <c r="A18" s="45"/>
      <c r="B18" s="45"/>
      <c r="C18" s="5">
        <v>10</v>
      </c>
      <c r="D18" s="6" t="str">
        <f>IF(追加・変更後申込!B16=0,"",追加・変更後申込!B16)</f>
        <v/>
      </c>
      <c r="E18" s="90" t="str">
        <f>IF(追加・変更後申込!C16=0,"",追加・変更後申込!C16)</f>
        <v/>
      </c>
      <c r="F18" s="91">
        <f>IF(ISBLANK(追加・変更後申込!D16),"",追加・変更後申込!D16)</f>
        <v>0</v>
      </c>
      <c r="G18" s="129" t="str">
        <f>IF(追加・変更後申込!E16=0,"",追加・変更後申込!E16)</f>
        <v/>
      </c>
      <c r="H18" s="130"/>
      <c r="I18" s="6" t="str">
        <f>IF(追加・変更後申込!I16=0,"",追加・変更後申込!G16)</f>
        <v/>
      </c>
      <c r="J18" s="6" t="str">
        <f>IF(追加・変更後申込!J16=0,"",追加・変更後申込!I16)</f>
        <v/>
      </c>
      <c r="K18" s="48" t="str">
        <f>IF(追加・変更後申込!K16=0,"",追加・変更後申込!J16)</f>
        <v/>
      </c>
    </row>
    <row r="19" spans="1:11" ht="17.25">
      <c r="A19" s="45"/>
      <c r="B19" s="45"/>
      <c r="C19" s="5">
        <v>11</v>
      </c>
      <c r="D19" s="6" t="str">
        <f>IF(追加・変更後申込!B17=0,"",追加・変更後申込!B17)</f>
        <v/>
      </c>
      <c r="E19" s="90" t="str">
        <f>IF(追加・変更後申込!C17=0,"",追加・変更後申込!C17)</f>
        <v/>
      </c>
      <c r="F19" s="91">
        <f>IF(ISBLANK(追加・変更後申込!D17),"",追加・変更後申込!D17)</f>
        <v>0</v>
      </c>
      <c r="G19" s="129" t="str">
        <f>IF(追加・変更後申込!E17=0,"",追加・変更後申込!E17)</f>
        <v/>
      </c>
      <c r="H19" s="130"/>
      <c r="I19" s="6" t="str">
        <f>IF(追加・変更後申込!I17=0,"",追加・変更後申込!G17)</f>
        <v/>
      </c>
      <c r="J19" s="6" t="str">
        <f>IF(追加・変更後申込!J17=0,"",追加・変更後申込!I17)</f>
        <v/>
      </c>
      <c r="K19" s="48" t="str">
        <f>IF(追加・変更後申込!K17=0,"",追加・変更後申込!J17)</f>
        <v/>
      </c>
    </row>
    <row r="20" spans="1:11" ht="17.25">
      <c r="A20" s="45"/>
      <c r="B20" s="45"/>
      <c r="C20" s="5">
        <v>12</v>
      </c>
      <c r="D20" s="6" t="str">
        <f>IF(追加・変更後申込!B18=0,"",追加・変更後申込!B18)</f>
        <v/>
      </c>
      <c r="E20" s="90" t="str">
        <f>IF(追加・変更後申込!C18=0,"",追加・変更後申込!C18)</f>
        <v/>
      </c>
      <c r="F20" s="91">
        <f>IF(ISBLANK(追加・変更後申込!D18),"",追加・変更後申込!D18)</f>
        <v>0</v>
      </c>
      <c r="G20" s="129" t="str">
        <f>IF(追加・変更後申込!E18=0,"",追加・変更後申込!E18)</f>
        <v/>
      </c>
      <c r="H20" s="130"/>
      <c r="I20" s="6" t="str">
        <f>IF(追加・変更後申込!I18=0,"",追加・変更後申込!G18)</f>
        <v/>
      </c>
      <c r="J20" s="6" t="str">
        <f>IF(追加・変更後申込!J18=0,"",追加・変更後申込!I18)</f>
        <v/>
      </c>
      <c r="K20" s="48" t="str">
        <f>IF(追加・変更後申込!K18=0,"",追加・変更後申込!J18)</f>
        <v/>
      </c>
    </row>
    <row r="21" spans="1:11" ht="17.25">
      <c r="A21" s="45"/>
      <c r="B21" s="45"/>
      <c r="C21" s="5">
        <v>13</v>
      </c>
      <c r="D21" s="6" t="str">
        <f>IF(追加・変更後申込!B19=0,"",追加・変更後申込!B19)</f>
        <v/>
      </c>
      <c r="E21" s="90" t="str">
        <f>IF(追加・変更後申込!C19=0,"",追加・変更後申込!C19)</f>
        <v/>
      </c>
      <c r="F21" s="91">
        <f>IF(ISBLANK(追加・変更後申込!D19),"",追加・変更後申込!D19)</f>
        <v>0</v>
      </c>
      <c r="G21" s="129" t="str">
        <f>IF(追加・変更後申込!E19=0,"",追加・変更後申込!E19)</f>
        <v/>
      </c>
      <c r="H21" s="130"/>
      <c r="I21" s="6" t="str">
        <f>IF(追加・変更後申込!I19=0,"",追加・変更後申込!G19)</f>
        <v/>
      </c>
      <c r="J21" s="6" t="str">
        <f>IF(追加・変更後申込!J19=0,"",追加・変更後申込!I19)</f>
        <v/>
      </c>
      <c r="K21" s="48" t="str">
        <f>IF(追加・変更後申込!K19=0,"",追加・変更後申込!J19)</f>
        <v/>
      </c>
    </row>
    <row r="22" spans="1:11" ht="17.25">
      <c r="A22" s="45"/>
      <c r="B22" s="45"/>
      <c r="C22" s="5">
        <v>14</v>
      </c>
      <c r="D22" s="6" t="str">
        <f>IF(追加・変更後申込!B20=0,"",追加・変更後申込!B20)</f>
        <v/>
      </c>
      <c r="E22" s="90" t="str">
        <f>IF(追加・変更後申込!C20=0,"",追加・変更後申込!C20)</f>
        <v/>
      </c>
      <c r="F22" s="91">
        <f>IF(ISBLANK(追加・変更後申込!D20),"",追加・変更後申込!D20)</f>
        <v>0</v>
      </c>
      <c r="G22" s="129" t="str">
        <f>IF(追加・変更後申込!E20=0,"",追加・変更後申込!E20)</f>
        <v/>
      </c>
      <c r="H22" s="130"/>
      <c r="I22" s="6" t="str">
        <f>IF(追加・変更後申込!I20=0,"",追加・変更後申込!G20)</f>
        <v/>
      </c>
      <c r="J22" s="6" t="str">
        <f>IF(追加・変更後申込!J20=0,"",追加・変更後申込!I20)</f>
        <v/>
      </c>
      <c r="K22" s="48" t="str">
        <f>IF(追加・変更後申込!K20=0,"",追加・変更後申込!J20)</f>
        <v/>
      </c>
    </row>
    <row r="23" spans="1:11" ht="17.25">
      <c r="A23" s="45"/>
      <c r="B23" s="45"/>
      <c r="C23" s="5">
        <v>15</v>
      </c>
      <c r="D23" s="6" t="str">
        <f>IF(追加・変更後申込!B21=0,"",追加・変更後申込!B21)</f>
        <v/>
      </c>
      <c r="E23" s="90" t="str">
        <f>IF(追加・変更後申込!C21=0,"",追加・変更後申込!C21)</f>
        <v/>
      </c>
      <c r="F23" s="91">
        <f>IF(ISBLANK(追加・変更後申込!D21),"",追加・変更後申込!D21)</f>
        <v>0</v>
      </c>
      <c r="G23" s="129" t="str">
        <f>IF(追加・変更後申込!E21=0,"",追加・変更後申込!E21)</f>
        <v/>
      </c>
      <c r="H23" s="130"/>
      <c r="I23" s="6" t="str">
        <f>IF(追加・変更後申込!I21=0,"",追加・変更後申込!G21)</f>
        <v/>
      </c>
      <c r="J23" s="6" t="str">
        <f>IF(追加・変更後申込!J21=0,"",追加・変更後申込!I21)</f>
        <v/>
      </c>
      <c r="K23" s="48" t="str">
        <f>IF(追加・変更後申込!K21=0,"",追加・変更後申込!J21)</f>
        <v/>
      </c>
    </row>
    <row r="24" spans="1:11" ht="17.25">
      <c r="A24" s="45"/>
      <c r="B24" s="45"/>
      <c r="C24" s="5">
        <v>16</v>
      </c>
      <c r="D24" s="6" t="str">
        <f>IF(追加・変更後申込!B22=0,"",追加・変更後申込!B22)</f>
        <v/>
      </c>
      <c r="E24" s="90" t="str">
        <f>IF(追加・変更後申込!C22=0,"",追加・変更後申込!C22)</f>
        <v/>
      </c>
      <c r="F24" s="91">
        <f>IF(ISBLANK(追加・変更後申込!D22),"",追加・変更後申込!D22)</f>
        <v>0</v>
      </c>
      <c r="G24" s="129" t="str">
        <f>IF(追加・変更後申込!E22=0,"",追加・変更後申込!E22)</f>
        <v/>
      </c>
      <c r="H24" s="130"/>
      <c r="I24" s="6" t="str">
        <f>IF(追加・変更後申込!I22=0,"",追加・変更後申込!G22)</f>
        <v/>
      </c>
      <c r="J24" s="6" t="str">
        <f>IF(追加・変更後申込!J22=0,"",追加・変更後申込!I22)</f>
        <v/>
      </c>
      <c r="K24" s="48" t="str">
        <f>IF(追加・変更後申込!K22=0,"",追加・変更後申込!J22)</f>
        <v/>
      </c>
    </row>
    <row r="25" spans="1:11" ht="17.25">
      <c r="A25" s="45"/>
      <c r="B25" s="45"/>
      <c r="C25" s="5">
        <v>17</v>
      </c>
      <c r="D25" s="6" t="str">
        <f>IF(追加・変更後申込!B23=0,"",追加・変更後申込!B23)</f>
        <v/>
      </c>
      <c r="E25" s="90" t="str">
        <f>IF(追加・変更後申込!C23=0,"",追加・変更後申込!C23)</f>
        <v/>
      </c>
      <c r="F25" s="91">
        <f>IF(ISBLANK(追加・変更後申込!D23),"",追加・変更後申込!D23)</f>
        <v>0</v>
      </c>
      <c r="G25" s="129" t="str">
        <f>IF(追加・変更後申込!E23=0,"",追加・変更後申込!E23)</f>
        <v/>
      </c>
      <c r="H25" s="130"/>
      <c r="I25" s="6" t="str">
        <f>IF(追加・変更後申込!I23=0,"",追加・変更後申込!G23)</f>
        <v/>
      </c>
      <c r="J25" s="6" t="str">
        <f>IF(追加・変更後申込!J23=0,"",追加・変更後申込!I23)</f>
        <v/>
      </c>
      <c r="K25" s="48" t="str">
        <f>IF(追加・変更後申込!K23=0,"",追加・変更後申込!J23)</f>
        <v/>
      </c>
    </row>
    <row r="26" spans="1:11" ht="17.25">
      <c r="A26" s="45"/>
      <c r="B26" s="45"/>
      <c r="C26" s="5">
        <v>18</v>
      </c>
      <c r="D26" s="6" t="str">
        <f>IF(追加・変更後申込!B24=0,"",追加・変更後申込!B24)</f>
        <v/>
      </c>
      <c r="E26" s="90" t="str">
        <f>IF(追加・変更後申込!C24=0,"",追加・変更後申込!C24)</f>
        <v/>
      </c>
      <c r="F26" s="91">
        <f>IF(ISBLANK(追加・変更後申込!D24),"",追加・変更後申込!D24)</f>
        <v>0</v>
      </c>
      <c r="G26" s="129" t="str">
        <f>IF(追加・変更後申込!E24=0,"",追加・変更後申込!E24)</f>
        <v/>
      </c>
      <c r="H26" s="130"/>
      <c r="I26" s="6" t="str">
        <f>IF(追加・変更後申込!I24=0,"",追加・変更後申込!G24)</f>
        <v/>
      </c>
      <c r="J26" s="6" t="str">
        <f>IF(追加・変更後申込!J24=0,"",追加・変更後申込!I24)</f>
        <v/>
      </c>
      <c r="K26" s="48" t="str">
        <f>IF(追加・変更後申込!K24=0,"",追加・変更後申込!J24)</f>
        <v/>
      </c>
    </row>
    <row r="27" spans="1:11" ht="17.25">
      <c r="A27" s="45"/>
      <c r="B27" s="45"/>
      <c r="C27" s="5">
        <v>19</v>
      </c>
      <c r="D27" s="6" t="str">
        <f>IF(追加・変更後申込!B25=0,"",追加・変更後申込!B25)</f>
        <v/>
      </c>
      <c r="E27" s="90" t="str">
        <f>IF(追加・変更後申込!C25=0,"",追加・変更後申込!C25)</f>
        <v/>
      </c>
      <c r="F27" s="91">
        <f>IF(ISBLANK(追加・変更後申込!D25),"",追加・変更後申込!D25)</f>
        <v>0</v>
      </c>
      <c r="G27" s="129" t="str">
        <f>IF(追加・変更後申込!E25=0,"",追加・変更後申込!E25)</f>
        <v/>
      </c>
      <c r="H27" s="130"/>
      <c r="I27" s="6" t="str">
        <f>IF(追加・変更後申込!I25=0,"",追加・変更後申込!G25)</f>
        <v/>
      </c>
      <c r="J27" s="6" t="str">
        <f>IF(追加・変更後申込!J25=0,"",追加・変更後申込!I25)</f>
        <v/>
      </c>
      <c r="K27" s="48" t="str">
        <f>IF(追加・変更後申込!K25=0,"",追加・変更後申込!J25)</f>
        <v/>
      </c>
    </row>
    <row r="28" spans="1:11" ht="17.25">
      <c r="A28" s="45"/>
      <c r="B28" s="45"/>
      <c r="C28" s="5">
        <v>20</v>
      </c>
      <c r="D28" s="6" t="str">
        <f>IF(追加・変更後申込!B26=0,"",追加・変更後申込!B26)</f>
        <v/>
      </c>
      <c r="E28" s="90" t="str">
        <f>IF(追加・変更後申込!C26=0,"",追加・変更後申込!C26)</f>
        <v/>
      </c>
      <c r="F28" s="91">
        <f>IF(ISBLANK(追加・変更後申込!D26),"",追加・変更後申込!D26)</f>
        <v>0</v>
      </c>
      <c r="G28" s="129" t="str">
        <f>IF(追加・変更後申込!E26=0,"",追加・変更後申込!E26)</f>
        <v/>
      </c>
      <c r="H28" s="130"/>
      <c r="I28" s="6" t="str">
        <f>IF(追加・変更後申込!I26=0,"",追加・変更後申込!G26)</f>
        <v/>
      </c>
      <c r="J28" s="6" t="str">
        <f>IF(追加・変更後申込!J26=0,"",追加・変更後申込!I26)</f>
        <v/>
      </c>
      <c r="K28" s="48" t="str">
        <f>IF(追加・変更後申込!K26=0,"",追加・変更後申込!J26)</f>
        <v/>
      </c>
    </row>
    <row r="29" spans="1:11" ht="17.25">
      <c r="A29" s="45"/>
      <c r="B29" s="45"/>
      <c r="C29" s="5">
        <v>21</v>
      </c>
      <c r="D29" s="6" t="str">
        <f>IF(追加・変更後申込!B27=0,"",追加・変更後申込!B27)</f>
        <v/>
      </c>
      <c r="E29" s="90" t="str">
        <f>IF(追加・変更後申込!C27=0,"",追加・変更後申込!C27)</f>
        <v/>
      </c>
      <c r="F29" s="91">
        <f>IF(ISBLANK(追加・変更後申込!D27),"",追加・変更後申込!D27)</f>
        <v>0</v>
      </c>
      <c r="G29" s="129" t="str">
        <f>IF(追加・変更後申込!E27=0,"",追加・変更後申込!E27)</f>
        <v/>
      </c>
      <c r="H29" s="130"/>
      <c r="I29" s="6" t="str">
        <f>IF(追加・変更後申込!I27=0,"",追加・変更後申込!G27)</f>
        <v/>
      </c>
      <c r="J29" s="6" t="str">
        <f>IF(追加・変更後申込!J27=0,"",追加・変更後申込!I27)</f>
        <v/>
      </c>
      <c r="K29" s="48" t="str">
        <f>IF(追加・変更後申込!K27=0,"",追加・変更後申込!J27)</f>
        <v/>
      </c>
    </row>
    <row r="30" spans="1:11" ht="17.25">
      <c r="A30" s="45"/>
      <c r="B30" s="45"/>
      <c r="C30" s="5">
        <v>22</v>
      </c>
      <c r="D30" s="6" t="str">
        <f>IF(追加・変更後申込!B28=0,"",追加・変更後申込!B28)</f>
        <v/>
      </c>
      <c r="E30" s="90" t="str">
        <f>IF(追加・変更後申込!C28=0,"",追加・変更後申込!C28)</f>
        <v/>
      </c>
      <c r="F30" s="91">
        <f>IF(ISBLANK(追加・変更後申込!D28),"",追加・変更後申込!D28)</f>
        <v>0</v>
      </c>
      <c r="G30" s="129" t="str">
        <f>IF(追加・変更後申込!E28=0,"",追加・変更後申込!E28)</f>
        <v/>
      </c>
      <c r="H30" s="130"/>
      <c r="I30" s="6" t="str">
        <f>IF(追加・変更後申込!I28=0,"",追加・変更後申込!G28)</f>
        <v/>
      </c>
      <c r="J30" s="6" t="str">
        <f>IF(追加・変更後申込!J28=0,"",追加・変更後申込!I28)</f>
        <v/>
      </c>
      <c r="K30" s="48" t="str">
        <f>IF(追加・変更後申込!K28=0,"",追加・変更後申込!J28)</f>
        <v/>
      </c>
    </row>
    <row r="31" spans="1:11" ht="17.25">
      <c r="A31" s="45"/>
      <c r="B31" s="45"/>
      <c r="C31" s="5">
        <v>23</v>
      </c>
      <c r="D31" s="6" t="str">
        <f>IF(追加・変更後申込!B29=0,"",追加・変更後申込!B29)</f>
        <v/>
      </c>
      <c r="E31" s="90" t="str">
        <f>IF(追加・変更後申込!C29=0,"",追加・変更後申込!C29)</f>
        <v/>
      </c>
      <c r="F31" s="91">
        <f>IF(ISBLANK(追加・変更後申込!D29),"",追加・変更後申込!D29)</f>
        <v>0</v>
      </c>
      <c r="G31" s="129" t="str">
        <f>IF(追加・変更後申込!E29=0,"",追加・変更後申込!E29)</f>
        <v/>
      </c>
      <c r="H31" s="130"/>
      <c r="I31" s="6" t="str">
        <f>IF(追加・変更後申込!I29=0,"",追加・変更後申込!G29)</f>
        <v/>
      </c>
      <c r="J31" s="6" t="str">
        <f>IF(追加・変更後申込!J29=0,"",追加・変更後申込!I29)</f>
        <v/>
      </c>
      <c r="K31" s="48" t="str">
        <f>IF(追加・変更後申込!K29=0,"",追加・変更後申込!J29)</f>
        <v/>
      </c>
    </row>
    <row r="32" spans="1:11" ht="17.25">
      <c r="A32" s="45"/>
      <c r="B32" s="45"/>
      <c r="C32" s="5">
        <v>24</v>
      </c>
      <c r="D32" s="6" t="str">
        <f>IF(追加・変更後申込!B30=0,"",追加・変更後申込!B30)</f>
        <v/>
      </c>
      <c r="E32" s="90" t="str">
        <f>IF(追加・変更後申込!C30=0,"",追加・変更後申込!C30)</f>
        <v/>
      </c>
      <c r="F32" s="91">
        <f>IF(ISBLANK(追加・変更後申込!D30),"",追加・変更後申込!D30)</f>
        <v>0</v>
      </c>
      <c r="G32" s="129" t="str">
        <f>IF(追加・変更後申込!E30=0,"",追加・変更後申込!E30)</f>
        <v/>
      </c>
      <c r="H32" s="130"/>
      <c r="I32" s="6" t="str">
        <f>IF(追加・変更後申込!I30=0,"",追加・変更後申込!G30)</f>
        <v/>
      </c>
      <c r="J32" s="6" t="str">
        <f>IF(追加・変更後申込!J30=0,"",追加・変更後申込!I30)</f>
        <v/>
      </c>
      <c r="K32" s="48" t="str">
        <f>IF(追加・変更後申込!K30=0,"",追加・変更後申込!J30)</f>
        <v/>
      </c>
    </row>
    <row r="33" spans="1:11" ht="18" thickBot="1">
      <c r="A33" s="46"/>
      <c r="B33" s="46"/>
      <c r="C33" s="15">
        <v>25</v>
      </c>
      <c r="D33" s="16" t="str">
        <f>IF(追加・変更後申込!B31=0,"",追加・変更後申込!B31)</f>
        <v/>
      </c>
      <c r="E33" s="118" t="str">
        <f>IF(追加・変更後申込!C31=0,"",追加・変更後申込!C31)</f>
        <v/>
      </c>
      <c r="F33" s="120">
        <f>IF(ISBLANK(追加・変更後申込!D31),"",追加・変更後申込!D31)</f>
        <v>0</v>
      </c>
      <c r="G33" s="148" t="str">
        <f>IF(追加・変更後申込!E31=0,"",追加・変更後申込!E31)</f>
        <v/>
      </c>
      <c r="H33" s="149"/>
      <c r="I33" s="16" t="str">
        <f>IF(追加・変更後申込!I31=0,"",追加・変更後申込!G31)</f>
        <v/>
      </c>
      <c r="J33" s="16" t="str">
        <f>IF(追加・変更後申込!J31=0,"",追加・変更後申込!I31)</f>
        <v/>
      </c>
      <c r="K33" s="47" t="str">
        <f>IF(追加・変更後申込!K31=0,"",追加・変更後申込!J31)</f>
        <v/>
      </c>
    </row>
    <row r="34" spans="1:11" ht="18" thickBot="1">
      <c r="A34" s="150"/>
      <c r="B34" s="150"/>
      <c r="C34" s="50" t="s">
        <v>44</v>
      </c>
      <c r="D34" s="9"/>
      <c r="E34" s="9"/>
      <c r="F34" s="9"/>
      <c r="G34" s="9"/>
      <c r="H34" s="9"/>
      <c r="I34" s="9"/>
      <c r="J34" s="9"/>
      <c r="K34" s="1"/>
    </row>
    <row r="35" spans="1:11" ht="30" customHeight="1">
      <c r="A35" s="166" t="s">
        <v>49</v>
      </c>
      <c r="B35" s="167"/>
      <c r="C35" s="168"/>
      <c r="D35" s="152" t="str">
        <f>"【監督】　"&amp;参加申込書!C5</f>
        <v>【監督】　</v>
      </c>
      <c r="E35" s="152"/>
      <c r="F35" s="152"/>
      <c r="G35" s="153"/>
      <c r="H35" s="71"/>
      <c r="I35" s="71"/>
      <c r="J35" s="71"/>
      <c r="K35" s="72"/>
    </row>
    <row r="36" spans="1:11" ht="30" customHeight="1">
      <c r="A36" s="169"/>
      <c r="B36" s="170"/>
      <c r="C36" s="171"/>
      <c r="D36" s="91"/>
      <c r="E36" s="74"/>
      <c r="F36" s="74"/>
      <c r="G36" s="74"/>
      <c r="H36" s="74"/>
      <c r="I36" s="74"/>
      <c r="J36" s="74"/>
      <c r="K36" s="77"/>
    </row>
    <row r="37" spans="1:11" ht="30" customHeight="1" thickBot="1">
      <c r="A37" s="172"/>
      <c r="B37" s="173"/>
      <c r="C37" s="174"/>
      <c r="D37" s="120"/>
      <c r="E37" s="107"/>
      <c r="F37" s="107"/>
      <c r="G37" s="107"/>
      <c r="H37" s="107"/>
      <c r="I37" s="107"/>
      <c r="J37" s="107"/>
      <c r="K37" s="108"/>
    </row>
    <row r="38" spans="1:11" ht="18" thickBot="1">
      <c r="B38" s="56"/>
      <c r="C38" s="50"/>
      <c r="D38" s="9"/>
      <c r="E38" s="9"/>
      <c r="F38" s="9"/>
      <c r="G38" s="9"/>
      <c r="H38" s="9"/>
      <c r="I38" s="9"/>
      <c r="J38" s="9"/>
      <c r="K38" s="1"/>
    </row>
    <row r="39" spans="1:11" ht="18" customHeight="1" thickBot="1">
      <c r="A39" s="156" t="s">
        <v>66</v>
      </c>
      <c r="B39" s="157"/>
      <c r="C39" s="111" t="s">
        <v>11</v>
      </c>
      <c r="D39" s="102"/>
      <c r="E39" s="104"/>
      <c r="F39" s="103" t="s">
        <v>15</v>
      </c>
      <c r="G39" s="104"/>
      <c r="H39" s="103" t="s">
        <v>16</v>
      </c>
      <c r="I39" s="104"/>
      <c r="J39" s="144" t="s">
        <v>71</v>
      </c>
      <c r="K39" s="101"/>
    </row>
    <row r="40" spans="1:11" ht="18.75" customHeight="1" thickTop="1">
      <c r="A40" s="158"/>
      <c r="B40" s="159"/>
      <c r="C40" s="86" t="s">
        <v>13</v>
      </c>
      <c r="D40" s="87"/>
      <c r="E40" s="11" t="s">
        <v>6</v>
      </c>
      <c r="F40" s="142">
        <f>参加申込書!D37</f>
        <v>0</v>
      </c>
      <c r="G40" s="143"/>
      <c r="H40" s="142">
        <f>参加申込書!F37</f>
        <v>0</v>
      </c>
      <c r="I40" s="143"/>
      <c r="J40" s="142">
        <f>参加申込書!I37</f>
        <v>0</v>
      </c>
      <c r="K40" s="145"/>
    </row>
    <row r="41" spans="1:11" ht="18.75" customHeight="1" thickBot="1">
      <c r="A41" s="158"/>
      <c r="B41" s="159"/>
      <c r="C41" s="109"/>
      <c r="D41" s="110"/>
      <c r="E41" s="12" t="s">
        <v>7</v>
      </c>
      <c r="F41" s="140">
        <f>参加申込書!D38</f>
        <v>0</v>
      </c>
      <c r="G41" s="141"/>
      <c r="H41" s="140">
        <f>参加申込書!F38</f>
        <v>0</v>
      </c>
      <c r="I41" s="141"/>
      <c r="J41" s="154">
        <f>参加申込書!I38</f>
        <v>0</v>
      </c>
      <c r="K41" s="155"/>
    </row>
    <row r="42" spans="1:11" ht="18.75" customHeight="1" thickTop="1">
      <c r="A42" s="158"/>
      <c r="B42" s="159"/>
      <c r="C42" s="86" t="s">
        <v>14</v>
      </c>
      <c r="D42" s="87"/>
      <c r="E42" s="13" t="s">
        <v>6</v>
      </c>
      <c r="F42" s="142">
        <f>参加申込書!D39</f>
        <v>0</v>
      </c>
      <c r="G42" s="143"/>
      <c r="H42" s="142">
        <f>参加申込書!F39</f>
        <v>0</v>
      </c>
      <c r="I42" s="143"/>
      <c r="J42" s="142">
        <f>参加申込書!I39</f>
        <v>0</v>
      </c>
      <c r="K42" s="145"/>
    </row>
    <row r="43" spans="1:11" ht="18.75" customHeight="1" thickBot="1">
      <c r="A43" s="160"/>
      <c r="B43" s="161"/>
      <c r="C43" s="88"/>
      <c r="D43" s="89"/>
      <c r="E43" s="14" t="s">
        <v>7</v>
      </c>
      <c r="F43" s="125">
        <f>参加申込書!D40</f>
        <v>0</v>
      </c>
      <c r="G43" s="126"/>
      <c r="H43" s="125">
        <f>参加申込書!F40</f>
        <v>0</v>
      </c>
      <c r="I43" s="126"/>
      <c r="J43" s="146">
        <f>参加申込書!I40</f>
        <v>0</v>
      </c>
      <c r="K43" s="147"/>
    </row>
    <row r="44" spans="1:11" ht="30" customHeight="1">
      <c r="C44" s="1"/>
      <c r="D44" s="1"/>
      <c r="E44" s="1"/>
      <c r="F44" s="1"/>
      <c r="G44" s="51" t="s">
        <v>50</v>
      </c>
      <c r="H44" s="151"/>
      <c r="I44" s="151"/>
      <c r="J44" s="151"/>
      <c r="K44" s="151"/>
    </row>
    <row r="45" spans="1:11" ht="17.25">
      <c r="C45" s="1"/>
      <c r="D45" s="1"/>
      <c r="E45" s="1"/>
      <c r="F45" s="1"/>
      <c r="G45" s="1"/>
      <c r="H45" s="1"/>
      <c r="I45" s="1"/>
      <c r="J45" s="1"/>
      <c r="K45" s="1"/>
    </row>
    <row r="46" spans="1:11" ht="17.25">
      <c r="C46" s="1"/>
      <c r="D46" s="1"/>
      <c r="E46" s="1"/>
      <c r="F46" s="1"/>
      <c r="G46" s="1"/>
      <c r="H46" s="1"/>
      <c r="I46" s="1"/>
      <c r="J46" s="1"/>
      <c r="K46" s="1"/>
    </row>
    <row r="47" spans="1:11" ht="17.25">
      <c r="C47" s="1"/>
      <c r="D47" s="1"/>
      <c r="E47" s="1"/>
      <c r="F47" s="1"/>
      <c r="G47" s="1"/>
      <c r="H47" s="1"/>
      <c r="I47" s="1"/>
      <c r="J47" s="1"/>
      <c r="K47" s="1"/>
    </row>
    <row r="48" spans="1:11" ht="17.25">
      <c r="C48" s="1"/>
      <c r="D48" s="1"/>
      <c r="E48" s="1"/>
      <c r="F48" s="1"/>
      <c r="G48" s="1"/>
      <c r="H48" s="1"/>
      <c r="I48" s="1"/>
      <c r="J48" s="1"/>
      <c r="K48" s="1"/>
    </row>
    <row r="49" spans="3:11" ht="17.25">
      <c r="C49" s="1"/>
      <c r="D49" s="1"/>
      <c r="E49" s="1"/>
      <c r="F49" s="1"/>
      <c r="G49" s="1"/>
      <c r="H49" s="1"/>
      <c r="I49" s="1"/>
      <c r="J49" s="1"/>
      <c r="K49" s="1"/>
    </row>
    <row r="50" spans="3:11" ht="17.25">
      <c r="C50" s="1"/>
      <c r="D50" s="1"/>
      <c r="E50" s="1"/>
      <c r="F50" s="1"/>
      <c r="G50" s="1"/>
      <c r="H50" s="1"/>
      <c r="I50" s="1"/>
      <c r="J50" s="1"/>
      <c r="K50" s="1"/>
    </row>
    <row r="51" spans="3:11" ht="17.25">
      <c r="C51" s="1"/>
      <c r="D51" s="1"/>
      <c r="E51" s="1"/>
      <c r="F51" s="1"/>
      <c r="G51" s="1"/>
      <c r="H51" s="1"/>
      <c r="I51" s="1"/>
      <c r="J51" s="1"/>
      <c r="K51" s="1"/>
    </row>
    <row r="52" spans="3:11" ht="17.25">
      <c r="C52" s="1"/>
      <c r="D52" s="1"/>
      <c r="E52" s="1"/>
      <c r="F52" s="1"/>
      <c r="G52" s="1"/>
      <c r="H52" s="1"/>
      <c r="I52" s="1"/>
      <c r="J52" s="1"/>
      <c r="K52" s="1"/>
    </row>
    <row r="53" spans="3:11" ht="17.25">
      <c r="C53" s="1"/>
      <c r="D53" s="1"/>
      <c r="E53" s="1"/>
      <c r="F53" s="1"/>
      <c r="G53" s="1"/>
      <c r="H53" s="1"/>
      <c r="I53" s="1"/>
      <c r="J53" s="1"/>
      <c r="K53" s="1"/>
    </row>
    <row r="54" spans="3:11" ht="17.25">
      <c r="C54" s="1"/>
      <c r="D54" s="1"/>
      <c r="E54" s="1"/>
      <c r="F54" s="1"/>
      <c r="G54" s="1"/>
      <c r="H54" s="1"/>
      <c r="I54" s="1"/>
      <c r="J54" s="1"/>
      <c r="K54" s="1"/>
    </row>
    <row r="55" spans="3:11" ht="17.25">
      <c r="C55" s="1"/>
      <c r="D55" s="1"/>
      <c r="E55" s="1"/>
      <c r="F55" s="1"/>
      <c r="G55" s="1"/>
      <c r="H55" s="1"/>
      <c r="I55" s="1"/>
      <c r="J55" s="1"/>
      <c r="K55" s="1"/>
    </row>
    <row r="56" spans="3:11" ht="17.25">
      <c r="C56" s="1"/>
      <c r="D56" s="1"/>
      <c r="E56" s="1"/>
      <c r="F56" s="1"/>
      <c r="G56" s="1"/>
      <c r="H56" s="1"/>
      <c r="I56" s="1"/>
      <c r="J56" s="1"/>
      <c r="K56" s="1"/>
    </row>
    <row r="57" spans="3:11" ht="17.25">
      <c r="C57" s="1"/>
      <c r="D57" s="1"/>
      <c r="E57" s="1"/>
      <c r="F57" s="1"/>
      <c r="G57" s="1"/>
      <c r="H57" s="1"/>
      <c r="I57" s="1"/>
      <c r="J57" s="1"/>
      <c r="K57" s="1"/>
    </row>
    <row r="58" spans="3:11" ht="17.25">
      <c r="C58" s="1"/>
      <c r="D58" s="1"/>
      <c r="E58" s="1"/>
      <c r="F58" s="1"/>
      <c r="G58" s="1"/>
      <c r="H58" s="1"/>
      <c r="I58" s="1"/>
      <c r="J58" s="1"/>
      <c r="K58" s="1"/>
    </row>
    <row r="59" spans="3:11" ht="17.25">
      <c r="C59" s="1"/>
      <c r="D59" s="1"/>
      <c r="E59" s="1"/>
      <c r="F59" s="1"/>
      <c r="G59" s="1"/>
      <c r="H59" s="1"/>
      <c r="I59" s="1"/>
      <c r="J59" s="1"/>
      <c r="K59" s="1"/>
    </row>
    <row r="60" spans="3:11" ht="17.25">
      <c r="C60" s="1"/>
      <c r="D60" s="1"/>
      <c r="E60" s="1"/>
      <c r="F60" s="1"/>
      <c r="G60" s="1"/>
      <c r="H60" s="1"/>
      <c r="I60" s="1"/>
      <c r="J60" s="1"/>
      <c r="K60" s="1"/>
    </row>
    <row r="61" spans="3:11" ht="17.25">
      <c r="K61" s="1"/>
    </row>
  </sheetData>
  <mergeCells count="93">
    <mergeCell ref="A1:K1"/>
    <mergeCell ref="A3:D3"/>
    <mergeCell ref="A4:D4"/>
    <mergeCell ref="A5:D5"/>
    <mergeCell ref="A6:D6"/>
    <mergeCell ref="A34:B34"/>
    <mergeCell ref="F42:G42"/>
    <mergeCell ref="H44:K44"/>
    <mergeCell ref="D35:G35"/>
    <mergeCell ref="D36:G36"/>
    <mergeCell ref="D37:G37"/>
    <mergeCell ref="H35:K35"/>
    <mergeCell ref="H36:K36"/>
    <mergeCell ref="H37:K37"/>
    <mergeCell ref="H43:I43"/>
    <mergeCell ref="J41:K41"/>
    <mergeCell ref="J40:K40"/>
    <mergeCell ref="A39:B43"/>
    <mergeCell ref="A35:C37"/>
    <mergeCell ref="J39:K39"/>
    <mergeCell ref="G31:H31"/>
    <mergeCell ref="J42:K42"/>
    <mergeCell ref="J43:K43"/>
    <mergeCell ref="G32:H32"/>
    <mergeCell ref="G33:H33"/>
    <mergeCell ref="H39:I39"/>
    <mergeCell ref="H40:I40"/>
    <mergeCell ref="H41:I41"/>
    <mergeCell ref="H42:I42"/>
    <mergeCell ref="G21:H21"/>
    <mergeCell ref="G22:H22"/>
    <mergeCell ref="G23:H23"/>
    <mergeCell ref="G24:H24"/>
    <mergeCell ref="F41:G41"/>
    <mergeCell ref="G25:H25"/>
    <mergeCell ref="G26:H26"/>
    <mergeCell ref="G27:H27"/>
    <mergeCell ref="G28:H28"/>
    <mergeCell ref="G30:H30"/>
    <mergeCell ref="G29:H29"/>
    <mergeCell ref="F40:G40"/>
    <mergeCell ref="F39:G39"/>
    <mergeCell ref="A2:D2"/>
    <mergeCell ref="G8:H8"/>
    <mergeCell ref="G9:H9"/>
    <mergeCell ref="G10:H10"/>
    <mergeCell ref="G11:H11"/>
    <mergeCell ref="E2:K2"/>
    <mergeCell ref="E3:K3"/>
    <mergeCell ref="E4:K4"/>
    <mergeCell ref="E5:K5"/>
    <mergeCell ref="A8:B8"/>
    <mergeCell ref="E6:K6"/>
    <mergeCell ref="G13:H13"/>
    <mergeCell ref="G14:H14"/>
    <mergeCell ref="G15:H15"/>
    <mergeCell ref="E25:F25"/>
    <mergeCell ref="E22:F22"/>
    <mergeCell ref="E23:F23"/>
    <mergeCell ref="C7:J7"/>
    <mergeCell ref="E8:F8"/>
    <mergeCell ref="E9:F9"/>
    <mergeCell ref="G12:H12"/>
    <mergeCell ref="G16:H16"/>
    <mergeCell ref="G18:H18"/>
    <mergeCell ref="G17:H17"/>
    <mergeCell ref="G19:H19"/>
    <mergeCell ref="G20:H20"/>
    <mergeCell ref="C42:D43"/>
    <mergeCell ref="C39:E39"/>
    <mergeCell ref="C40:D41"/>
    <mergeCell ref="E32:F32"/>
    <mergeCell ref="E30:F30"/>
    <mergeCell ref="F43:G43"/>
    <mergeCell ref="E31:F31"/>
    <mergeCell ref="E33:F33"/>
    <mergeCell ref="E27:F27"/>
    <mergeCell ref="E24:F24"/>
    <mergeCell ref="E11:F11"/>
    <mergeCell ref="E20:F20"/>
    <mergeCell ref="E21:F21"/>
    <mergeCell ref="E18:F18"/>
    <mergeCell ref="E19:F19"/>
    <mergeCell ref="E16:F16"/>
    <mergeCell ref="E17:F17"/>
    <mergeCell ref="E26:F26"/>
    <mergeCell ref="E28:F28"/>
    <mergeCell ref="E29:F29"/>
    <mergeCell ref="E12:F12"/>
    <mergeCell ref="E13:F13"/>
    <mergeCell ref="E10:F10"/>
    <mergeCell ref="E14:F14"/>
    <mergeCell ref="E15:F15"/>
  </mergeCells>
  <phoneticPr fontId="2"/>
  <printOptions horizontalCentered="1" verticalCentered="1"/>
  <pageMargins left="0.70866141732283472" right="0.70866141732283472" top="0.59055118110236227" bottom="0.39370078740157483" header="0.19685039370078741" footer="0.11811023622047245"/>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マニュアル</vt:lpstr>
      <vt:lpstr>参加申込書</vt:lpstr>
      <vt:lpstr>追加・変更届</vt:lpstr>
      <vt:lpstr>追加・変更後申込</vt:lpstr>
      <vt:lpstr>メンバー表</vt:lpstr>
      <vt:lpstr>マニュアル!Print_Area</vt:lpstr>
      <vt:lpstr>メンバー表!Print_Area</vt:lpstr>
      <vt:lpstr>参加申込書!Print_Area</vt:lpstr>
      <vt:lpstr>追加・変更後申込!Print_Area</vt:lpstr>
      <vt:lpstr>追加・変更届!Print_Area</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藤﨑　進司</dc:creator>
  <cp:lastModifiedBy>Kenichi Nishimura</cp:lastModifiedBy>
  <cp:lastPrinted>2014-08-25T00:17:26Z</cp:lastPrinted>
  <dcterms:created xsi:type="dcterms:W3CDTF">2000-09-03T09:22:21Z</dcterms:created>
  <dcterms:modified xsi:type="dcterms:W3CDTF">2017-08-25T01:25:42Z</dcterms:modified>
</cp:coreProperties>
</file>