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510" activeTab="0"/>
  </bookViews>
  <sheets>
    <sheet name="マニュアル" sheetId="1" r:id="rId1"/>
    <sheet name="参加申込書" sheetId="2" r:id="rId2"/>
    <sheet name="追加・変更届" sheetId="3" r:id="rId3"/>
    <sheet name="追加・変更後申込" sheetId="4" state="hidden" r:id="rId4"/>
    <sheet name="メンバー表" sheetId="5" r:id="rId5"/>
  </sheets>
  <definedNames>
    <definedName name="_xlnm.Print_Area" localSheetId="0">'マニュアル'!$A$1:$B$23</definedName>
    <definedName name="_xlnm.Print_Area" localSheetId="4">'メンバー表'!$A$1:$K$44</definedName>
    <definedName name="_xlnm.Print_Area" localSheetId="1">'参加申込書'!$A$1:$J$44</definedName>
    <definedName name="_xlnm.Print_Area" localSheetId="3">'追加・変更後申込'!$A$1:$L$31</definedName>
    <definedName name="_xlnm.Print_Area" localSheetId="2">'追加・変更届'!$A$2:$I$18</definedName>
  </definedNames>
  <calcPr fullCalcOnLoad="1"/>
</workbook>
</file>

<file path=xl/sharedStrings.xml><?xml version="1.0" encoding="utf-8"?>
<sst xmlns="http://schemas.openxmlformats.org/spreadsheetml/2006/main" count="123" uniqueCount="71">
  <si>
    <t>背番号</t>
  </si>
  <si>
    <t>学年</t>
  </si>
  <si>
    <t>身長</t>
  </si>
  <si>
    <t>体重</t>
  </si>
  <si>
    <t>帯同審判員</t>
  </si>
  <si>
    <t>氏     名</t>
  </si>
  <si>
    <t>正</t>
  </si>
  <si>
    <t>副</t>
  </si>
  <si>
    <t>備  考</t>
  </si>
  <si>
    <t>登録番号</t>
  </si>
  <si>
    <t>位 置</t>
  </si>
  <si>
    <t>ユニフォームの色</t>
  </si>
  <si>
    <t>上記の者は本校在学生徒で、標記大会に出場することを認め、参加を申し込みます。</t>
  </si>
  <si>
    <t>フィールドプレーヤー</t>
  </si>
  <si>
    <t>ゴールキーパー</t>
  </si>
  <si>
    <t>シャツ</t>
  </si>
  <si>
    <t>ショーツ</t>
  </si>
  <si>
    <t>ストッキング</t>
  </si>
  <si>
    <t>２．新たに登録する選手</t>
  </si>
  <si>
    <t>以上のように選手変更します。</t>
  </si>
  <si>
    <t>登録選手　追加・変更届</t>
  </si>
  <si>
    <t>１．登録を抹消する選手</t>
  </si>
  <si>
    <t>〒</t>
  </si>
  <si>
    <t>FAX</t>
  </si>
  <si>
    <t>TEL</t>
  </si>
  <si>
    <t>学校名</t>
  </si>
  <si>
    <t>住所</t>
  </si>
  <si>
    <t>高等学校長</t>
  </si>
  <si>
    <t>監督</t>
  </si>
  <si>
    <t xml:space="preserve"> ㊞</t>
  </si>
  <si>
    <t>級</t>
  </si>
  <si>
    <t>選手の追加の場合には登録を抹消する選手については記入しなくて結構です。</t>
  </si>
  <si>
    <t>㊞</t>
  </si>
  <si>
    <t>学校名（</t>
  </si>
  <si>
    <t>)</t>
  </si>
  <si>
    <t>高等学校長</t>
  </si>
  <si>
    <t>第92回全国高校サッカー選手権佐賀大会　参加申込書</t>
  </si>
  <si>
    <t>3種所属チーム</t>
  </si>
  <si>
    <t>3種所属</t>
  </si>
  <si>
    <t>監督氏名</t>
  </si>
  <si>
    <t>主将氏名</t>
  </si>
  <si>
    <t>対戦チーム名</t>
  </si>
  <si>
    <t>回戦</t>
  </si>
  <si>
    <t>試合期日</t>
  </si>
  <si>
    <t>会場名</t>
  </si>
  <si>
    <t>※主将は番号を〇で囲んでください。</t>
  </si>
  <si>
    <r>
      <t>※帯同審判員は</t>
    </r>
    <r>
      <rPr>
        <u val="single"/>
        <sz val="9"/>
        <rFont val="ＭＳ Ｐゴシック"/>
        <family val="3"/>
      </rPr>
      <t>必ず１名以上</t>
    </r>
    <r>
      <rPr>
        <sz val="9"/>
        <rFont val="ＭＳ Ｐゴシック"/>
        <family val="3"/>
      </rPr>
      <t>お願いします。（審判員が不足しています。複数名協力もお願いします。）</t>
    </r>
  </si>
  <si>
    <t>ふりがな</t>
  </si>
  <si>
    <t>３種所属チーム</t>
  </si>
  <si>
    <t>ふりがな</t>
  </si>
  <si>
    <t>チームスタッフ
【6名まで】</t>
  </si>
  <si>
    <t>署名</t>
  </si>
  <si>
    <t>「チームスタッフ」に関しては監督は自動で記入されるようにしています。
それ以外のスタッフに関してはあらかじめ入力またはその場で手書きをお願いします。</t>
  </si>
  <si>
    <t>◆</t>
  </si>
  <si>
    <t>登録を抹消する選手について</t>
  </si>
  <si>
    <t>以前登録いただいている選手の背番号のみを入力してください。自動的に登録されていた選手が入力されます。</t>
  </si>
  <si>
    <t>新たに登録する選手について</t>
  </si>
  <si>
    <t>必要事項を全部入力してください。背番号は1～25までとしてください。</t>
  </si>
  <si>
    <t>これらは自動的にメンバー表に自動的に反映されます。</t>
  </si>
  <si>
    <t>試合日に3枚を印刷して持ってきてください。</t>
  </si>
  <si>
    <t>◆</t>
  </si>
  <si>
    <t>対戦チーム・回戦・試合期日・会場名およびスタート・サブのマーク記入についてはあらかじめの記入（入力）でもよいです。</t>
  </si>
  <si>
    <r>
      <t>「署名」に関してはチェックをして必ず直筆でお願いします。</t>
    </r>
    <r>
      <rPr>
        <b/>
        <u val="double"/>
        <sz val="11"/>
        <rFont val="ＭＳ Ｐゴシック"/>
        <family val="3"/>
      </rPr>
      <t>（あらかじめの入力は不可）</t>
    </r>
  </si>
  <si>
    <t>「ユニフォームの色」に関しては当日のミーティングで決定後、該当に○をつけてください。</t>
  </si>
  <si>
    <t>追加・変更届について</t>
  </si>
  <si>
    <t>メンバー表について</t>
  </si>
  <si>
    <t>スタート（左）
リザーブ（右）
○を付ける</t>
  </si>
  <si>
    <t>スタート、リザーブの記入は事前入力でも結構です。
ユニフォームは決定後に〇で囲んでください。</t>
  </si>
  <si>
    <t>第97回全国高校サッカー選手権佐賀大会　参加申込書</t>
  </si>
  <si>
    <t>第97回　全国高校サッカー選手権佐賀大会</t>
  </si>
  <si>
    <t>第97回全国高校サッカー選手権佐賀大会　メンバー表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</si>
</sst>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u val="single"/>
      <sz val="14"/>
      <name val="ＭＳ Ｐゴシック"/>
      <family val="3"/>
    </font>
    <font>
      <sz val="9"/>
      <name val="ＭＳ Ｐゴシック"/>
      <family val="3"/>
    </font>
    <font>
      <u val="single"/>
      <sz val="9"/>
      <name val="ＭＳ Ｐゴシック"/>
      <family val="3"/>
    </font>
    <font>
      <b/>
      <sz val="24"/>
      <color indexed="9"/>
      <name val="ＭＳ Ｐゴシック"/>
      <family val="3"/>
    </font>
    <font>
      <sz val="10"/>
      <name val="ＭＳ Ｐゴシック"/>
      <family val="3"/>
    </font>
    <font>
      <b/>
      <sz val="14"/>
      <name val="ＭＳ Ｐゴシック"/>
      <family val="3"/>
    </font>
    <font>
      <b/>
      <u val="double"/>
      <sz val="11"/>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double"/>
      <top style="double"/>
      <bottom>
        <color indexed="63"/>
      </bottom>
    </border>
    <border>
      <left style="thin"/>
      <right style="double"/>
      <top style="thin"/>
      <bottom style="double"/>
    </border>
    <border>
      <left style="thin"/>
      <right style="double"/>
      <top style="double"/>
      <bottom style="thin"/>
    </border>
    <border>
      <left style="thin"/>
      <right style="double"/>
      <top>
        <color indexed="63"/>
      </top>
      <bottom style="medium"/>
    </border>
    <border>
      <left style="medium"/>
      <right style="thin"/>
      <top style="thin"/>
      <bottom style="medium"/>
    </border>
    <border>
      <left style="thin"/>
      <right style="thin"/>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double"/>
      <bottom style="thin"/>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color indexed="63"/>
      </right>
      <top style="double"/>
      <bottom style="thin"/>
    </border>
    <border>
      <left>
        <color indexed="63"/>
      </left>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style="thin"/>
      <top style="thin"/>
      <bottom style="double"/>
    </border>
    <border>
      <left style="thin"/>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thin"/>
      <right style="medium"/>
      <top style="thin"/>
      <bottom style="thin"/>
    </border>
    <border>
      <left>
        <color indexed="63"/>
      </left>
      <right>
        <color indexed="63"/>
      </right>
      <top style="medium"/>
      <bottom style="thin"/>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double"/>
      <right>
        <color indexed="63"/>
      </right>
      <top style="thin"/>
      <bottom style="double"/>
    </border>
    <border>
      <left>
        <color indexed="63"/>
      </left>
      <right>
        <color indexed="63"/>
      </right>
      <top style="thin"/>
      <bottom style="double"/>
    </border>
    <border>
      <left style="double"/>
      <right>
        <color indexed="63"/>
      </right>
      <top style="double"/>
      <bottom style="thin"/>
    </border>
    <border>
      <left>
        <color indexed="63"/>
      </left>
      <right style="thin"/>
      <top style="medium"/>
      <bottom style="thin"/>
    </border>
    <border>
      <left>
        <color indexed="63"/>
      </left>
      <right style="medium"/>
      <top style="medium"/>
      <bottom style="double"/>
    </border>
    <border>
      <left style="double"/>
      <right>
        <color indexed="63"/>
      </right>
      <top style="medium"/>
      <bottom style="double"/>
    </border>
    <border>
      <left>
        <color indexed="63"/>
      </left>
      <right style="double"/>
      <top style="double"/>
      <bottom style="thin"/>
    </border>
    <border>
      <left>
        <color indexed="63"/>
      </left>
      <right style="double"/>
      <top style="thin"/>
      <bottom style="double"/>
    </border>
    <border>
      <left style="double"/>
      <right>
        <color indexed="63"/>
      </right>
      <top style="thin"/>
      <bottom style="medium"/>
    </border>
    <border>
      <left>
        <color indexed="63"/>
      </left>
      <right style="double"/>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double"/>
      <bottom>
        <color indexed="63"/>
      </botto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thin"/>
      <bottom style="medium"/>
    </border>
    <border>
      <left style="double"/>
      <right>
        <color indexed="63"/>
      </right>
      <top>
        <color indexed="63"/>
      </top>
      <bottom style="double"/>
    </border>
    <border>
      <left>
        <color indexed="63"/>
      </left>
      <right style="medium"/>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medium"/>
      <right style="thin"/>
      <top>
        <color indexed="63"/>
      </top>
      <bottom style="thin"/>
    </border>
    <border>
      <left style="thin"/>
      <right style="thin"/>
      <top>
        <color indexed="63"/>
      </top>
      <bottom style="thin"/>
    </border>
    <border>
      <left style="double"/>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 fillId="0" borderId="0" applyNumberFormat="0" applyFill="0" applyBorder="0" applyAlignment="0" applyProtection="0"/>
    <xf numFmtId="0" fontId="46" fillId="31" borderId="0" applyNumberFormat="0" applyBorder="0" applyAlignment="0" applyProtection="0"/>
  </cellStyleXfs>
  <cellXfs count="17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xf>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lef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Fill="1" applyBorder="1" applyAlignment="1">
      <alignment horizontal="center" vertical="center"/>
    </xf>
    <xf numFmtId="58" fontId="0" fillId="0" borderId="0" xfId="0" applyNumberFormat="1" applyFont="1" applyAlignment="1">
      <alignment horizontal="left" vertical="center"/>
    </xf>
    <xf numFmtId="0" fontId="2" fillId="0" borderId="23"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8" fillId="0" borderId="0" xfId="0" applyFont="1" applyAlignment="1">
      <alignment/>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58" fontId="0" fillId="0" borderId="0" xfId="0" applyNumberFormat="1"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9" fillId="0" borderId="25" xfId="0" applyFont="1" applyBorder="1" applyAlignment="1">
      <alignment horizontal="center" vertical="center"/>
    </xf>
    <xf numFmtId="176" fontId="0" fillId="0" borderId="0" xfId="0" applyNumberFormat="1" applyFont="1" applyBorder="1" applyAlignment="1">
      <alignment horizontal="center"/>
    </xf>
    <xf numFmtId="0" fontId="9" fillId="0" borderId="35" xfId="0" applyFont="1" applyBorder="1" applyAlignment="1">
      <alignment horizontal="center" vertical="center"/>
    </xf>
    <xf numFmtId="0" fontId="0" fillId="32" borderId="36" xfId="0" applyFill="1" applyBorder="1" applyAlignment="1" applyProtection="1">
      <alignment/>
      <protection locked="0"/>
    </xf>
    <xf numFmtId="0" fontId="0" fillId="32" borderId="37" xfId="0" applyFill="1" applyBorder="1" applyAlignment="1" applyProtection="1">
      <alignment/>
      <protection locked="0"/>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9" fillId="0" borderId="40" xfId="0" applyFont="1" applyBorder="1" applyAlignment="1">
      <alignment horizontal="center" vertical="center"/>
    </xf>
    <xf numFmtId="0" fontId="10" fillId="0" borderId="0" xfId="0" applyFont="1" applyBorder="1" applyAlignment="1">
      <alignment vertical="center"/>
    </xf>
    <xf numFmtId="0" fontId="2" fillId="0" borderId="0" xfId="0" applyFont="1" applyAlignment="1">
      <alignment horizontal="center"/>
    </xf>
    <xf numFmtId="0" fontId="0" fillId="0" borderId="0" xfId="0" applyAlignment="1">
      <alignment wrapText="1"/>
    </xf>
    <xf numFmtId="0" fontId="12" fillId="0" borderId="0" xfId="0" applyFont="1" applyAlignment="1">
      <alignment/>
    </xf>
    <xf numFmtId="0" fontId="0" fillId="0" borderId="0" xfId="0" applyAlignment="1">
      <alignment horizontal="right"/>
    </xf>
    <xf numFmtId="0" fontId="0" fillId="0" borderId="0" xfId="0" applyAlignment="1">
      <alignment horizontal="right" vertical="top"/>
    </xf>
    <xf numFmtId="0" fontId="0" fillId="0" borderId="0" xfId="0" applyFill="1" applyBorder="1" applyAlignment="1" applyProtection="1">
      <alignment/>
      <protection locked="0"/>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2" fillId="0" borderId="54"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55"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0" fillId="0" borderId="0" xfId="0" applyFont="1" applyBorder="1" applyAlignment="1">
      <alignment vertical="center"/>
    </xf>
    <xf numFmtId="0" fontId="2" fillId="0" borderId="56" xfId="0" applyFont="1" applyBorder="1" applyAlignment="1">
      <alignment horizontal="center" vertical="center"/>
    </xf>
    <xf numFmtId="0" fontId="2" fillId="0" borderId="31" xfId="0" applyFont="1" applyBorder="1" applyAlignment="1">
      <alignment horizontal="center" vertical="center"/>
    </xf>
    <xf numFmtId="0" fontId="2" fillId="0" borderId="57" xfId="0" applyFont="1" applyBorder="1" applyAlignment="1">
      <alignment horizontal="center" vertical="center"/>
    </xf>
    <xf numFmtId="0" fontId="2" fillId="0" borderId="20" xfId="0" applyFont="1" applyBorder="1" applyAlignment="1">
      <alignment horizontal="center" vertical="center"/>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2" fillId="0" borderId="59"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39" xfId="0" applyFont="1" applyBorder="1" applyAlignment="1">
      <alignment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58" fontId="0" fillId="0" borderId="0" xfId="0" applyNumberFormat="1" applyFont="1" applyAlignment="1">
      <alignment horizontal="right" vertical="center"/>
    </xf>
    <xf numFmtId="58" fontId="0" fillId="0" borderId="0" xfId="0" applyNumberFormat="1" applyFont="1" applyAlignment="1">
      <alignment horizontal="center" vertical="center"/>
    </xf>
    <xf numFmtId="0" fontId="0" fillId="0" borderId="0" xfId="0" applyNumberFormat="1" applyFont="1" applyAlignment="1">
      <alignment horizontal="center" vertical="center"/>
    </xf>
    <xf numFmtId="0" fontId="6" fillId="0" borderId="65" xfId="0" applyFont="1" applyBorder="1" applyAlignment="1">
      <alignment vertical="center" wrapText="1"/>
    </xf>
    <xf numFmtId="0" fontId="0" fillId="0" borderId="0" xfId="0" applyFont="1" applyBorder="1" applyAlignment="1">
      <alignment horizontal="right"/>
    </xf>
    <xf numFmtId="0" fontId="0" fillId="0" borderId="0" xfId="0" applyFont="1" applyBorder="1" applyAlignment="1">
      <alignment horizontal="center"/>
    </xf>
    <xf numFmtId="0" fontId="2" fillId="0" borderId="23" xfId="0" applyFont="1" applyBorder="1" applyAlignment="1">
      <alignment horizontal="center" vertical="center"/>
    </xf>
    <xf numFmtId="176" fontId="0" fillId="0" borderId="0" xfId="0" applyNumberFormat="1" applyFont="1" applyBorder="1" applyAlignment="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2" fillId="0" borderId="22" xfId="0" applyFont="1" applyBorder="1" applyAlignment="1">
      <alignment horizontal="center" vertical="center"/>
    </xf>
    <xf numFmtId="0" fontId="2" fillId="0" borderId="66" xfId="0" applyFont="1" applyBorder="1" applyAlignment="1">
      <alignment horizontal="center" vertical="center"/>
    </xf>
    <xf numFmtId="0" fontId="0" fillId="0" borderId="67" xfId="0" applyFont="1" applyBorder="1" applyAlignment="1">
      <alignment/>
    </xf>
    <xf numFmtId="0" fontId="2" fillId="0" borderId="68" xfId="0" applyFont="1" applyBorder="1" applyAlignment="1">
      <alignment horizontal="center" vertical="center"/>
    </xf>
    <xf numFmtId="0" fontId="2" fillId="0" borderId="0" xfId="0" applyFont="1" applyAlignment="1">
      <alignment horizontal="right" vertical="center"/>
    </xf>
    <xf numFmtId="0" fontId="6" fillId="0" borderId="40" xfId="0" applyFont="1" applyBorder="1" applyAlignment="1">
      <alignment horizontal="center" vertical="center"/>
    </xf>
    <xf numFmtId="0" fontId="6" fillId="0" borderId="51" xfId="0" applyFont="1" applyBorder="1" applyAlignment="1">
      <alignment horizontal="center" vertical="center"/>
    </xf>
    <xf numFmtId="0" fontId="2" fillId="32" borderId="69" xfId="0" applyFont="1" applyFill="1" applyBorder="1" applyAlignment="1">
      <alignment horizontal="center" vertical="center"/>
    </xf>
    <xf numFmtId="0" fontId="2" fillId="32" borderId="70" xfId="0" applyFont="1" applyFill="1" applyBorder="1" applyAlignment="1">
      <alignment horizontal="center" vertical="center"/>
    </xf>
    <xf numFmtId="0" fontId="2" fillId="32" borderId="50" xfId="0" applyFont="1" applyFill="1" applyBorder="1" applyAlignment="1">
      <alignment horizontal="center" vertical="center"/>
    </xf>
    <xf numFmtId="0" fontId="2" fillId="32" borderId="24" xfId="0" applyFont="1" applyFill="1" applyBorder="1" applyAlignment="1">
      <alignment horizontal="center" vertical="center"/>
    </xf>
    <xf numFmtId="0" fontId="6" fillId="0" borderId="71" xfId="0" applyFont="1" applyBorder="1" applyAlignment="1">
      <alignment vertical="center" wrapText="1" shrinkToFit="1"/>
    </xf>
    <xf numFmtId="0" fontId="6" fillId="0" borderId="72" xfId="0" applyFont="1" applyBorder="1" applyAlignment="1">
      <alignment vertical="center" wrapText="1" shrinkToFit="1"/>
    </xf>
    <xf numFmtId="0" fontId="6" fillId="0" borderId="73" xfId="0" applyFont="1" applyBorder="1" applyAlignment="1">
      <alignment vertical="center" wrapText="1" shrinkToFit="1"/>
    </xf>
    <xf numFmtId="0" fontId="6" fillId="0" borderId="74" xfId="0" applyFont="1" applyBorder="1" applyAlignment="1">
      <alignment vertical="center" wrapText="1" shrinkToFit="1"/>
    </xf>
    <xf numFmtId="0" fontId="6" fillId="0" borderId="58" xfId="0" applyFont="1" applyBorder="1" applyAlignment="1">
      <alignment vertical="center" wrapText="1" shrinkToFit="1"/>
    </xf>
    <xf numFmtId="0" fontId="6" fillId="0" borderId="75" xfId="0" applyFont="1" applyBorder="1" applyAlignment="1">
      <alignment vertical="center" wrapText="1" shrinkToFit="1"/>
    </xf>
    <xf numFmtId="0" fontId="0" fillId="0" borderId="76" xfId="0" applyBorder="1" applyAlignment="1">
      <alignment horizontal="center" vertical="center" wrapText="1"/>
    </xf>
    <xf numFmtId="0" fontId="0" fillId="0" borderId="26" xfId="0" applyBorder="1" applyAlignment="1">
      <alignment horizontal="center" vertical="center" wrapText="1"/>
    </xf>
    <xf numFmtId="0" fontId="2" fillId="0" borderId="0"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1"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center" vertical="center" wrapText="1"/>
      <protection locked="0"/>
    </xf>
    <xf numFmtId="0" fontId="2" fillId="0" borderId="72" xfId="0"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74"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0" fillId="0" borderId="67" xfId="0" applyBorder="1" applyAlignment="1">
      <alignment horizontal="center"/>
    </xf>
    <xf numFmtId="0" fontId="2" fillId="32" borderId="54" xfId="0" applyFont="1" applyFill="1" applyBorder="1" applyAlignment="1">
      <alignment horizontal="center" vertical="center"/>
    </xf>
    <xf numFmtId="0" fontId="2" fillId="0" borderId="40" xfId="0" applyFont="1" applyBorder="1" applyAlignment="1">
      <alignment horizontal="center"/>
    </xf>
    <xf numFmtId="0" fontId="2" fillId="0" borderId="40" xfId="0" applyFont="1" applyBorder="1" applyAlignment="1">
      <alignment vertical="center"/>
    </xf>
    <xf numFmtId="0" fontId="2" fillId="0" borderId="51" xfId="0" applyFont="1" applyBorder="1" applyAlignment="1">
      <alignment vertical="center"/>
    </xf>
    <xf numFmtId="0" fontId="2" fillId="32" borderId="56" xfId="0" applyFont="1" applyFill="1" applyBorder="1" applyAlignment="1">
      <alignment horizontal="center" vertical="center"/>
    </xf>
    <xf numFmtId="0" fontId="2" fillId="32" borderId="57" xfId="0" applyFont="1" applyFill="1" applyBorder="1" applyAlignment="1">
      <alignment horizontal="center" vertical="center"/>
    </xf>
    <xf numFmtId="0" fontId="2" fillId="0" borderId="21" xfId="0" applyFont="1" applyBorder="1" applyAlignment="1">
      <alignment horizontal="center" vertical="center" shrinkToFit="1"/>
    </xf>
    <xf numFmtId="0" fontId="2" fillId="0" borderId="29" xfId="0" applyFont="1" applyBorder="1" applyAlignment="1">
      <alignment horizontal="center" vertical="center" shrinkToFit="1"/>
    </xf>
    <xf numFmtId="0" fontId="2" fillId="32" borderId="79" xfId="0" applyFont="1" applyFill="1" applyBorder="1" applyAlignment="1">
      <alignment horizontal="center" vertical="center"/>
    </xf>
    <xf numFmtId="0" fontId="2" fillId="32" borderId="75"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68" xfId="0" applyFont="1" applyBorder="1" applyAlignment="1">
      <alignment horizontal="center" vertical="center" shrinkToFit="1"/>
    </xf>
    <xf numFmtId="0" fontId="2" fillId="32" borderId="48" xfId="0" applyFont="1" applyFill="1" applyBorder="1" applyAlignment="1">
      <alignment horizontal="center" vertical="center"/>
    </xf>
    <xf numFmtId="0" fontId="2" fillId="32" borderId="55"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78" xfId="0" applyFont="1" applyFill="1" applyBorder="1" applyAlignment="1" applyProtection="1">
      <alignment horizontal="center" vertical="center"/>
      <protection locked="0"/>
    </xf>
    <xf numFmtId="0" fontId="2" fillId="0" borderId="8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34</xdr:row>
      <xdr:rowOff>0</xdr:rowOff>
    </xdr:from>
    <xdr:to>
      <xdr:col>2</xdr:col>
      <xdr:colOff>476250</xdr:colOff>
      <xdr:row>34</xdr:row>
      <xdr:rowOff>0</xdr:rowOff>
    </xdr:to>
    <xdr:sp>
      <xdr:nvSpPr>
        <xdr:cNvPr id="1" name="Line 1"/>
        <xdr:cNvSpPr>
          <a:spLocks/>
        </xdr:cNvSpPr>
      </xdr:nvSpPr>
      <xdr:spPr>
        <a:xfrm>
          <a:off x="1647825" y="1068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514350</xdr:colOff>
      <xdr:row>34</xdr:row>
      <xdr:rowOff>0</xdr:rowOff>
    </xdr:from>
    <xdr:to>
      <xdr:col>2</xdr:col>
      <xdr:colOff>514350</xdr:colOff>
      <xdr:row>34</xdr:row>
      <xdr:rowOff>0</xdr:rowOff>
    </xdr:to>
    <xdr:sp>
      <xdr:nvSpPr>
        <xdr:cNvPr id="2" name="Line 2"/>
        <xdr:cNvSpPr>
          <a:spLocks/>
        </xdr:cNvSpPr>
      </xdr:nvSpPr>
      <xdr:spPr>
        <a:xfrm>
          <a:off x="1685925" y="1068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 name="Line 4"/>
        <xdr:cNvSpPr>
          <a:spLocks/>
        </xdr:cNvSpPr>
      </xdr:nvSpPr>
      <xdr:spPr>
        <a:xfrm>
          <a:off x="44767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34</xdr:row>
      <xdr:rowOff>0</xdr:rowOff>
    </xdr:from>
    <xdr:to>
      <xdr:col>9</xdr:col>
      <xdr:colOff>142875</xdr:colOff>
      <xdr:row>34</xdr:row>
      <xdr:rowOff>0</xdr:rowOff>
    </xdr:to>
    <xdr:sp>
      <xdr:nvSpPr>
        <xdr:cNvPr id="4" name="Line 6"/>
        <xdr:cNvSpPr>
          <a:spLocks/>
        </xdr:cNvSpPr>
      </xdr:nvSpPr>
      <xdr:spPr>
        <a:xfrm>
          <a:off x="6877050" y="1068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34</xdr:row>
      <xdr:rowOff>0</xdr:rowOff>
    </xdr:from>
    <xdr:to>
      <xdr:col>3</xdr:col>
      <xdr:colOff>0</xdr:colOff>
      <xdr:row>34</xdr:row>
      <xdr:rowOff>0</xdr:rowOff>
    </xdr:to>
    <xdr:sp>
      <xdr:nvSpPr>
        <xdr:cNvPr id="5" name="Line 8"/>
        <xdr:cNvSpPr>
          <a:spLocks/>
        </xdr:cNvSpPr>
      </xdr:nvSpPr>
      <xdr:spPr>
        <a:xfrm flipV="1">
          <a:off x="1752600" y="1068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34</xdr:row>
      <xdr:rowOff>0</xdr:rowOff>
    </xdr:from>
    <xdr:to>
      <xdr:col>7</xdr:col>
      <xdr:colOff>0</xdr:colOff>
      <xdr:row>34</xdr:row>
      <xdr:rowOff>0</xdr:rowOff>
    </xdr:to>
    <xdr:sp>
      <xdr:nvSpPr>
        <xdr:cNvPr id="6" name="Line 9"/>
        <xdr:cNvSpPr>
          <a:spLocks/>
        </xdr:cNvSpPr>
      </xdr:nvSpPr>
      <xdr:spPr>
        <a:xfrm flipV="1">
          <a:off x="5953125" y="1068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35</xdr:row>
      <xdr:rowOff>0</xdr:rowOff>
    </xdr:from>
    <xdr:to>
      <xdr:col>12</xdr:col>
      <xdr:colOff>0</xdr:colOff>
      <xdr:row>35</xdr:row>
      <xdr:rowOff>19050</xdr:rowOff>
    </xdr:to>
    <xdr:sp>
      <xdr:nvSpPr>
        <xdr:cNvPr id="7" name="Line 11"/>
        <xdr:cNvSpPr>
          <a:spLocks/>
        </xdr:cNvSpPr>
      </xdr:nvSpPr>
      <xdr:spPr>
        <a:xfrm>
          <a:off x="9467850" y="110013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 name="Line 12"/>
        <xdr:cNvSpPr>
          <a:spLocks/>
        </xdr:cNvSpPr>
      </xdr:nvSpPr>
      <xdr:spPr>
        <a:xfrm>
          <a:off x="4476750" y="1257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14</xdr:row>
      <xdr:rowOff>0</xdr:rowOff>
    </xdr:from>
    <xdr:to>
      <xdr:col>2</xdr:col>
      <xdr:colOff>476250</xdr:colOff>
      <xdr:row>14</xdr:row>
      <xdr:rowOff>0</xdr:rowOff>
    </xdr:to>
    <xdr:sp>
      <xdr:nvSpPr>
        <xdr:cNvPr id="1" name="Line 1"/>
        <xdr:cNvSpPr>
          <a:spLocks/>
        </xdr:cNvSpPr>
      </xdr:nvSpPr>
      <xdr:spPr>
        <a:xfrm>
          <a:off x="1647825"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514350</xdr:colOff>
      <xdr:row>14</xdr:row>
      <xdr:rowOff>0</xdr:rowOff>
    </xdr:from>
    <xdr:to>
      <xdr:col>2</xdr:col>
      <xdr:colOff>514350</xdr:colOff>
      <xdr:row>14</xdr:row>
      <xdr:rowOff>0</xdr:rowOff>
    </xdr:to>
    <xdr:sp>
      <xdr:nvSpPr>
        <xdr:cNvPr id="2" name="Line 2"/>
        <xdr:cNvSpPr>
          <a:spLocks/>
        </xdr:cNvSpPr>
      </xdr:nvSpPr>
      <xdr:spPr>
        <a:xfrm>
          <a:off x="1685925"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14</xdr:row>
      <xdr:rowOff>0</xdr:rowOff>
    </xdr:from>
    <xdr:to>
      <xdr:col>4</xdr:col>
      <xdr:colOff>657225</xdr:colOff>
      <xdr:row>14</xdr:row>
      <xdr:rowOff>0</xdr:rowOff>
    </xdr:to>
    <xdr:sp>
      <xdr:nvSpPr>
        <xdr:cNvPr id="3" name="Line 3"/>
        <xdr:cNvSpPr>
          <a:spLocks/>
        </xdr:cNvSpPr>
      </xdr:nvSpPr>
      <xdr:spPr>
        <a:xfrm>
          <a:off x="4572000"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14</xdr:row>
      <xdr:rowOff>0</xdr:rowOff>
    </xdr:from>
    <xdr:to>
      <xdr:col>8</xdr:col>
      <xdr:colOff>142875</xdr:colOff>
      <xdr:row>14</xdr:row>
      <xdr:rowOff>0</xdr:rowOff>
    </xdr:to>
    <xdr:sp>
      <xdr:nvSpPr>
        <xdr:cNvPr id="4" name="Line 4"/>
        <xdr:cNvSpPr>
          <a:spLocks/>
        </xdr:cNvSpPr>
      </xdr:nvSpPr>
      <xdr:spPr>
        <a:xfrm>
          <a:off x="6410325"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0</xdr:rowOff>
    </xdr:from>
    <xdr:to>
      <xdr:col>3</xdr:col>
      <xdr:colOff>0</xdr:colOff>
      <xdr:row>14</xdr:row>
      <xdr:rowOff>0</xdr:rowOff>
    </xdr:to>
    <xdr:sp>
      <xdr:nvSpPr>
        <xdr:cNvPr id="5" name="Line 5"/>
        <xdr:cNvSpPr>
          <a:spLocks/>
        </xdr:cNvSpPr>
      </xdr:nvSpPr>
      <xdr:spPr>
        <a:xfrm flipV="1">
          <a:off x="3886200"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xdr:row>
      <xdr:rowOff>0</xdr:rowOff>
    </xdr:from>
    <xdr:to>
      <xdr:col>6</xdr:col>
      <xdr:colOff>0</xdr:colOff>
      <xdr:row>14</xdr:row>
      <xdr:rowOff>0</xdr:rowOff>
    </xdr:to>
    <xdr:sp>
      <xdr:nvSpPr>
        <xdr:cNvPr id="6" name="Line 6"/>
        <xdr:cNvSpPr>
          <a:spLocks/>
        </xdr:cNvSpPr>
      </xdr:nvSpPr>
      <xdr:spPr>
        <a:xfrm flipV="1">
          <a:off x="5429250"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7" name="Line 7"/>
        <xdr:cNvSpPr>
          <a:spLocks/>
        </xdr:cNvSpPr>
      </xdr:nvSpPr>
      <xdr:spPr>
        <a:xfrm>
          <a:off x="8648700"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14</xdr:row>
      <xdr:rowOff>0</xdr:rowOff>
    </xdr:from>
    <xdr:to>
      <xdr:col>4</xdr:col>
      <xdr:colOff>657225</xdr:colOff>
      <xdr:row>14</xdr:row>
      <xdr:rowOff>0</xdr:rowOff>
    </xdr:to>
    <xdr:sp>
      <xdr:nvSpPr>
        <xdr:cNvPr id="8" name="Line 8"/>
        <xdr:cNvSpPr>
          <a:spLocks/>
        </xdr:cNvSpPr>
      </xdr:nvSpPr>
      <xdr:spPr>
        <a:xfrm>
          <a:off x="4572000"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38</xdr:row>
      <xdr:rowOff>0</xdr:rowOff>
    </xdr:from>
    <xdr:to>
      <xdr:col>4</xdr:col>
      <xdr:colOff>476250</xdr:colOff>
      <xdr:row>38</xdr:row>
      <xdr:rowOff>0</xdr:rowOff>
    </xdr:to>
    <xdr:sp>
      <xdr:nvSpPr>
        <xdr:cNvPr id="1" name="Line 1"/>
        <xdr:cNvSpPr>
          <a:spLocks/>
        </xdr:cNvSpPr>
      </xdr:nvSpPr>
      <xdr:spPr>
        <a:xfrm>
          <a:off x="2495550" y="900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514350</xdr:colOff>
      <xdr:row>38</xdr:row>
      <xdr:rowOff>0</xdr:rowOff>
    </xdr:from>
    <xdr:to>
      <xdr:col>4</xdr:col>
      <xdr:colOff>514350</xdr:colOff>
      <xdr:row>38</xdr:row>
      <xdr:rowOff>0</xdr:rowOff>
    </xdr:to>
    <xdr:sp>
      <xdr:nvSpPr>
        <xdr:cNvPr id="2" name="Line 2"/>
        <xdr:cNvSpPr>
          <a:spLocks/>
        </xdr:cNvSpPr>
      </xdr:nvSpPr>
      <xdr:spPr>
        <a:xfrm>
          <a:off x="2533650" y="900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43</xdr:row>
      <xdr:rowOff>0</xdr:rowOff>
    </xdr:from>
    <xdr:to>
      <xdr:col>6</xdr:col>
      <xdr:colOff>0</xdr:colOff>
      <xdr:row>43</xdr:row>
      <xdr:rowOff>0</xdr:rowOff>
    </xdr:to>
    <xdr:sp>
      <xdr:nvSpPr>
        <xdr:cNvPr id="3" name="Line 4"/>
        <xdr:cNvSpPr>
          <a:spLocks/>
        </xdr:cNvSpPr>
      </xdr:nvSpPr>
      <xdr:spPr>
        <a:xfrm>
          <a:off x="3562350"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38</xdr:row>
      <xdr:rowOff>0</xdr:rowOff>
    </xdr:from>
    <xdr:to>
      <xdr:col>5</xdr:col>
      <xdr:colOff>0</xdr:colOff>
      <xdr:row>38</xdr:row>
      <xdr:rowOff>0</xdr:rowOff>
    </xdr:to>
    <xdr:sp>
      <xdr:nvSpPr>
        <xdr:cNvPr id="4" name="Line 8"/>
        <xdr:cNvSpPr>
          <a:spLocks/>
        </xdr:cNvSpPr>
      </xdr:nvSpPr>
      <xdr:spPr>
        <a:xfrm flipV="1">
          <a:off x="2600325" y="900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7</xdr:col>
      <xdr:colOff>0</xdr:colOff>
      <xdr:row>38</xdr:row>
      <xdr:rowOff>0</xdr:rowOff>
    </xdr:to>
    <xdr:sp>
      <xdr:nvSpPr>
        <xdr:cNvPr id="5" name="Line 9"/>
        <xdr:cNvSpPr>
          <a:spLocks/>
        </xdr:cNvSpPr>
      </xdr:nvSpPr>
      <xdr:spPr>
        <a:xfrm flipV="1">
          <a:off x="4876800" y="900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38</xdr:row>
      <xdr:rowOff>0</xdr:rowOff>
    </xdr:from>
    <xdr:to>
      <xdr:col>12</xdr:col>
      <xdr:colOff>0</xdr:colOff>
      <xdr:row>38</xdr:row>
      <xdr:rowOff>19050</xdr:rowOff>
    </xdr:to>
    <xdr:sp>
      <xdr:nvSpPr>
        <xdr:cNvPr id="6" name="Line 11"/>
        <xdr:cNvSpPr>
          <a:spLocks/>
        </xdr:cNvSpPr>
      </xdr:nvSpPr>
      <xdr:spPr>
        <a:xfrm>
          <a:off x="7305675" y="90011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43</xdr:row>
      <xdr:rowOff>0</xdr:rowOff>
    </xdr:from>
    <xdr:to>
      <xdr:col>6</xdr:col>
      <xdr:colOff>0</xdr:colOff>
      <xdr:row>43</xdr:row>
      <xdr:rowOff>0</xdr:rowOff>
    </xdr:to>
    <xdr:sp>
      <xdr:nvSpPr>
        <xdr:cNvPr id="7" name="Line 12"/>
        <xdr:cNvSpPr>
          <a:spLocks/>
        </xdr:cNvSpPr>
      </xdr:nvSpPr>
      <xdr:spPr>
        <a:xfrm>
          <a:off x="3562350" y="1018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view="pageBreakPreview" zoomScale="115" zoomScaleSheetLayoutView="115" zoomScalePageLayoutView="0" workbookViewId="0" topLeftCell="A1">
      <selection activeCell="B31" sqref="B31"/>
    </sheetView>
  </sheetViews>
  <sheetFormatPr defaultColWidth="9.00390625" defaultRowHeight="13.5"/>
  <cols>
    <col min="1" max="1" width="4.625" style="0" customWidth="1"/>
    <col min="2" max="2" width="115.125" style="0" bestFit="1" customWidth="1"/>
  </cols>
  <sheetData>
    <row r="1" ht="13.5">
      <c r="B1" s="53" t="s">
        <v>64</v>
      </c>
    </row>
    <row r="3" spans="1:2" ht="13.5">
      <c r="A3" s="54" t="s">
        <v>53</v>
      </c>
      <c r="B3" t="s">
        <v>54</v>
      </c>
    </row>
    <row r="4" ht="13.5">
      <c r="B4" t="s">
        <v>55</v>
      </c>
    </row>
    <row r="6" spans="1:2" ht="13.5">
      <c r="A6" s="54" t="s">
        <v>53</v>
      </c>
      <c r="B6" t="s">
        <v>56</v>
      </c>
    </row>
    <row r="7" ht="13.5">
      <c r="B7" t="s">
        <v>57</v>
      </c>
    </row>
    <row r="9" ht="13.5">
      <c r="B9" t="s">
        <v>58</v>
      </c>
    </row>
    <row r="11" ht="13.5">
      <c r="B11" s="53" t="s">
        <v>65</v>
      </c>
    </row>
    <row r="13" spans="1:2" ht="13.5">
      <c r="A13" s="54" t="s">
        <v>60</v>
      </c>
      <c r="B13" t="s">
        <v>59</v>
      </c>
    </row>
    <row r="14" ht="13.5">
      <c r="A14" s="54"/>
    </row>
    <row r="15" spans="1:2" ht="13.5">
      <c r="A15" s="54" t="s">
        <v>60</v>
      </c>
      <c r="B15" t="s">
        <v>61</v>
      </c>
    </row>
    <row r="16" ht="13.5">
      <c r="A16" s="54"/>
    </row>
    <row r="17" spans="1:2" ht="27">
      <c r="A17" s="55" t="s">
        <v>60</v>
      </c>
      <c r="B17" s="52" t="s">
        <v>52</v>
      </c>
    </row>
    <row r="19" spans="1:2" ht="13.5">
      <c r="A19" s="54" t="s">
        <v>60</v>
      </c>
      <c r="B19" t="s">
        <v>63</v>
      </c>
    </row>
    <row r="21" spans="1:2" ht="13.5">
      <c r="A21" s="54" t="s">
        <v>60</v>
      </c>
      <c r="B21" t="s">
        <v>62</v>
      </c>
    </row>
  </sheetData>
  <sheetProtection/>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62"/>
  <sheetViews>
    <sheetView zoomScaleSheetLayoutView="85" zoomScalePageLayoutView="0" workbookViewId="0" topLeftCell="A1">
      <selection activeCell="A43" sqref="A43:F43"/>
    </sheetView>
  </sheetViews>
  <sheetFormatPr defaultColWidth="9.00390625" defaultRowHeight="13.5"/>
  <cols>
    <col min="1" max="1" width="8.125" style="0" customWidth="1"/>
    <col min="2" max="2" width="7.25390625" style="0" customWidth="1"/>
    <col min="3" max="3" width="7.625" style="0" customWidth="1"/>
    <col min="4" max="4" width="8.625" style="0" customWidth="1"/>
    <col min="5" max="5" width="27.125" style="0" bestFit="1" customWidth="1"/>
    <col min="6" max="6" width="14.625" style="0" bestFit="1" customWidth="1"/>
    <col min="7" max="7" width="4.75390625" style="0" bestFit="1" customWidth="1"/>
    <col min="8" max="8" width="5.50390625" style="0" bestFit="1" customWidth="1"/>
    <col min="9" max="9" width="4.75390625" style="0" bestFit="1" customWidth="1"/>
    <col min="10" max="10" width="17.875" style="0" bestFit="1" customWidth="1"/>
  </cols>
  <sheetData>
    <row r="1" spans="1:11" ht="24.75" customHeight="1" thickBot="1">
      <c r="A1" s="70" t="s">
        <v>68</v>
      </c>
      <c r="B1" s="70"/>
      <c r="C1" s="70"/>
      <c r="D1" s="70"/>
      <c r="E1" s="70"/>
      <c r="F1" s="70"/>
      <c r="G1" s="70"/>
      <c r="H1" s="70"/>
      <c r="I1" s="70"/>
      <c r="J1" s="70"/>
      <c r="K1" s="1"/>
    </row>
    <row r="2" spans="1:11" s="25" customFormat="1" ht="24.75" customHeight="1">
      <c r="A2" s="92" t="s">
        <v>25</v>
      </c>
      <c r="B2" s="93"/>
      <c r="C2" s="93"/>
      <c r="D2" s="93"/>
      <c r="E2" s="93"/>
      <c r="F2" s="93"/>
      <c r="G2" s="93"/>
      <c r="H2" s="93"/>
      <c r="I2" s="93"/>
      <c r="J2" s="94"/>
      <c r="K2" s="24"/>
    </row>
    <row r="3" spans="1:11" s="25" customFormat="1" ht="24.75" customHeight="1">
      <c r="A3" s="95" t="s">
        <v>26</v>
      </c>
      <c r="B3" s="96"/>
      <c r="C3" s="97" t="s">
        <v>22</v>
      </c>
      <c r="D3" s="97"/>
      <c r="E3" s="97"/>
      <c r="F3" s="97"/>
      <c r="G3" s="97"/>
      <c r="H3" s="97"/>
      <c r="I3" s="97"/>
      <c r="J3" s="98"/>
      <c r="K3" s="24"/>
    </row>
    <row r="4" spans="1:11" s="25" customFormat="1" ht="24.75" customHeight="1">
      <c r="A4" s="95" t="s">
        <v>24</v>
      </c>
      <c r="B4" s="96"/>
      <c r="C4" s="96"/>
      <c r="D4" s="96"/>
      <c r="E4" s="96"/>
      <c r="F4" s="96" t="s">
        <v>23</v>
      </c>
      <c r="G4" s="96"/>
      <c r="H4" s="96"/>
      <c r="I4" s="96"/>
      <c r="J4" s="99"/>
      <c r="K4" s="24"/>
    </row>
    <row r="5" spans="1:11" s="25" customFormat="1" ht="24.75" customHeight="1" thickBot="1">
      <c r="A5" s="71" t="s">
        <v>39</v>
      </c>
      <c r="B5" s="72"/>
      <c r="C5" s="72"/>
      <c r="D5" s="72"/>
      <c r="E5" s="72"/>
      <c r="F5" s="72" t="s">
        <v>40</v>
      </c>
      <c r="G5" s="72"/>
      <c r="H5" s="72"/>
      <c r="I5" s="72"/>
      <c r="J5" s="73"/>
      <c r="K5" s="24"/>
    </row>
    <row r="6" spans="1:11" ht="24.75" customHeight="1" thickBot="1">
      <c r="A6" s="91"/>
      <c r="B6" s="91"/>
      <c r="C6" s="91"/>
      <c r="D6" s="91"/>
      <c r="E6" s="91"/>
      <c r="F6" s="91"/>
      <c r="G6" s="91"/>
      <c r="H6" s="91"/>
      <c r="I6" s="91"/>
      <c r="J6" s="91"/>
      <c r="K6" s="1"/>
    </row>
    <row r="7" spans="1:11" ht="24.75" customHeight="1">
      <c r="A7" s="31" t="s">
        <v>0</v>
      </c>
      <c r="B7" s="32" t="s">
        <v>10</v>
      </c>
      <c r="C7" s="74" t="s">
        <v>5</v>
      </c>
      <c r="D7" s="75"/>
      <c r="E7" s="49" t="s">
        <v>47</v>
      </c>
      <c r="F7" s="42" t="s">
        <v>9</v>
      </c>
      <c r="G7" s="42" t="s">
        <v>1</v>
      </c>
      <c r="H7" s="32" t="s">
        <v>2</v>
      </c>
      <c r="I7" s="32" t="s">
        <v>3</v>
      </c>
      <c r="J7" s="30" t="s">
        <v>48</v>
      </c>
      <c r="K7" s="1"/>
    </row>
    <row r="8" spans="1:11" ht="24.75" customHeight="1">
      <c r="A8" s="5">
        <v>1</v>
      </c>
      <c r="B8" s="6"/>
      <c r="C8" s="64"/>
      <c r="D8" s="65"/>
      <c r="E8" s="6"/>
      <c r="F8" s="35"/>
      <c r="G8" s="19"/>
      <c r="H8" s="6"/>
      <c r="I8" s="6"/>
      <c r="J8" s="20"/>
      <c r="K8" s="1"/>
    </row>
    <row r="9" spans="1:11" ht="24.75" customHeight="1">
      <c r="A9" s="5">
        <v>2</v>
      </c>
      <c r="B9" s="6"/>
      <c r="C9" s="64"/>
      <c r="D9" s="65"/>
      <c r="E9" s="6"/>
      <c r="F9" s="35"/>
      <c r="G9" s="19"/>
      <c r="H9" s="6"/>
      <c r="I9" s="6"/>
      <c r="J9" s="20"/>
      <c r="K9" s="1"/>
    </row>
    <row r="10" spans="1:11" ht="24.75" customHeight="1">
      <c r="A10" s="5">
        <v>3</v>
      </c>
      <c r="B10" s="6"/>
      <c r="C10" s="64"/>
      <c r="D10" s="65"/>
      <c r="E10" s="6"/>
      <c r="F10" s="35"/>
      <c r="G10" s="19"/>
      <c r="H10" s="6"/>
      <c r="I10" s="6"/>
      <c r="J10" s="20"/>
      <c r="K10" s="1"/>
    </row>
    <row r="11" spans="1:14" ht="24.75" customHeight="1">
      <c r="A11" s="5">
        <v>4</v>
      </c>
      <c r="B11" s="6"/>
      <c r="C11" s="64"/>
      <c r="D11" s="65"/>
      <c r="E11" s="6"/>
      <c r="F11" s="35"/>
      <c r="G11" s="19"/>
      <c r="H11" s="6"/>
      <c r="I11" s="6"/>
      <c r="J11" s="20"/>
      <c r="K11" s="1"/>
      <c r="N11" s="2"/>
    </row>
    <row r="12" spans="1:11" ht="24.75" customHeight="1">
      <c r="A12" s="5">
        <v>5</v>
      </c>
      <c r="B12" s="6"/>
      <c r="C12" s="64"/>
      <c r="D12" s="65"/>
      <c r="E12" s="6"/>
      <c r="F12" s="35"/>
      <c r="G12" s="21"/>
      <c r="H12" s="6"/>
      <c r="I12" s="6"/>
      <c r="J12" s="20"/>
      <c r="K12" s="1"/>
    </row>
    <row r="13" spans="1:11" ht="24.75" customHeight="1">
      <c r="A13" s="5">
        <v>6</v>
      </c>
      <c r="B13" s="6"/>
      <c r="C13" s="64"/>
      <c r="D13" s="65"/>
      <c r="E13" s="6"/>
      <c r="F13" s="35"/>
      <c r="G13" s="19"/>
      <c r="H13" s="6"/>
      <c r="I13" s="6"/>
      <c r="J13" s="20"/>
      <c r="K13" s="1"/>
    </row>
    <row r="14" spans="1:11" ht="24.75" customHeight="1">
      <c r="A14" s="5">
        <v>7</v>
      </c>
      <c r="B14" s="6"/>
      <c r="C14" s="64"/>
      <c r="D14" s="65"/>
      <c r="E14" s="6"/>
      <c r="F14" s="35"/>
      <c r="G14" s="19"/>
      <c r="H14" s="6"/>
      <c r="I14" s="6"/>
      <c r="J14" s="20"/>
      <c r="K14" s="1"/>
    </row>
    <row r="15" spans="1:11" ht="24.75" customHeight="1">
      <c r="A15" s="5">
        <v>8</v>
      </c>
      <c r="B15" s="6"/>
      <c r="C15" s="64"/>
      <c r="D15" s="65"/>
      <c r="E15" s="6"/>
      <c r="F15" s="35"/>
      <c r="G15" s="19"/>
      <c r="H15" s="6"/>
      <c r="I15" s="6"/>
      <c r="J15" s="20"/>
      <c r="K15" s="1"/>
    </row>
    <row r="16" spans="1:11" ht="24.75" customHeight="1">
      <c r="A16" s="5">
        <v>9</v>
      </c>
      <c r="B16" s="6"/>
      <c r="C16" s="64"/>
      <c r="D16" s="65"/>
      <c r="E16" s="6"/>
      <c r="F16" s="35"/>
      <c r="G16" s="19"/>
      <c r="H16" s="6"/>
      <c r="I16" s="6"/>
      <c r="J16" s="20"/>
      <c r="K16" s="1"/>
    </row>
    <row r="17" spans="1:11" ht="24.75" customHeight="1">
      <c r="A17" s="5">
        <v>10</v>
      </c>
      <c r="B17" s="6"/>
      <c r="C17" s="64"/>
      <c r="D17" s="65"/>
      <c r="E17" s="6"/>
      <c r="F17" s="35"/>
      <c r="G17" s="19"/>
      <c r="H17" s="6"/>
      <c r="I17" s="6"/>
      <c r="J17" s="20"/>
      <c r="K17" s="1"/>
    </row>
    <row r="18" spans="1:11" ht="24.75" customHeight="1">
      <c r="A18" s="5">
        <v>11</v>
      </c>
      <c r="B18" s="6"/>
      <c r="C18" s="64"/>
      <c r="D18" s="65"/>
      <c r="E18" s="6"/>
      <c r="F18" s="35"/>
      <c r="G18" s="19"/>
      <c r="H18" s="6"/>
      <c r="I18" s="6"/>
      <c r="J18" s="20"/>
      <c r="K18" s="1"/>
    </row>
    <row r="19" spans="1:11" ht="24.75" customHeight="1">
      <c r="A19" s="5">
        <v>12</v>
      </c>
      <c r="B19" s="6"/>
      <c r="C19" s="64"/>
      <c r="D19" s="65"/>
      <c r="E19" s="6"/>
      <c r="F19" s="35"/>
      <c r="G19" s="19"/>
      <c r="H19" s="6"/>
      <c r="I19" s="6"/>
      <c r="J19" s="20"/>
      <c r="K19" s="1"/>
    </row>
    <row r="20" spans="1:11" ht="24.75" customHeight="1">
      <c r="A20" s="5">
        <v>13</v>
      </c>
      <c r="B20" s="6"/>
      <c r="C20" s="64"/>
      <c r="D20" s="65"/>
      <c r="E20" s="6"/>
      <c r="F20" s="35"/>
      <c r="G20" s="19"/>
      <c r="H20" s="6"/>
      <c r="I20" s="6"/>
      <c r="J20" s="20"/>
      <c r="K20" s="1"/>
    </row>
    <row r="21" spans="1:11" ht="24.75" customHeight="1">
      <c r="A21" s="5">
        <v>14</v>
      </c>
      <c r="B21" s="6"/>
      <c r="C21" s="64"/>
      <c r="D21" s="65"/>
      <c r="E21" s="6"/>
      <c r="F21" s="35"/>
      <c r="G21" s="19"/>
      <c r="H21" s="6"/>
      <c r="I21" s="6"/>
      <c r="J21" s="20"/>
      <c r="K21" s="1"/>
    </row>
    <row r="22" spans="1:11" ht="24.75" customHeight="1">
      <c r="A22" s="5">
        <v>15</v>
      </c>
      <c r="B22" s="6"/>
      <c r="C22" s="64"/>
      <c r="D22" s="65"/>
      <c r="E22" s="6"/>
      <c r="F22" s="35"/>
      <c r="G22" s="19"/>
      <c r="H22" s="6"/>
      <c r="I22" s="6"/>
      <c r="J22" s="20"/>
      <c r="K22" s="1"/>
    </row>
    <row r="23" spans="1:11" ht="24.75" customHeight="1">
      <c r="A23" s="5">
        <v>16</v>
      </c>
      <c r="B23" s="6"/>
      <c r="C23" s="64"/>
      <c r="D23" s="65"/>
      <c r="E23" s="6"/>
      <c r="F23" s="35"/>
      <c r="G23" s="19"/>
      <c r="H23" s="6"/>
      <c r="I23" s="6"/>
      <c r="J23" s="20"/>
      <c r="K23" s="1"/>
    </row>
    <row r="24" spans="1:11" ht="24.75" customHeight="1">
      <c r="A24" s="5">
        <v>17</v>
      </c>
      <c r="B24" s="6"/>
      <c r="C24" s="64"/>
      <c r="D24" s="65"/>
      <c r="E24" s="6"/>
      <c r="F24" s="35"/>
      <c r="G24" s="19"/>
      <c r="H24" s="6"/>
      <c r="I24" s="6"/>
      <c r="J24" s="20"/>
      <c r="K24" s="1"/>
    </row>
    <row r="25" spans="1:11" ht="24.75" customHeight="1">
      <c r="A25" s="5">
        <v>18</v>
      </c>
      <c r="B25" s="6"/>
      <c r="C25" s="64"/>
      <c r="D25" s="65"/>
      <c r="E25" s="6"/>
      <c r="F25" s="35"/>
      <c r="G25" s="19"/>
      <c r="H25" s="6"/>
      <c r="I25" s="6"/>
      <c r="J25" s="20"/>
      <c r="K25" s="1"/>
    </row>
    <row r="26" spans="1:11" ht="24.75" customHeight="1">
      <c r="A26" s="5">
        <v>19</v>
      </c>
      <c r="B26" s="6"/>
      <c r="C26" s="64"/>
      <c r="D26" s="65"/>
      <c r="E26" s="6"/>
      <c r="F26" s="35"/>
      <c r="G26" s="19"/>
      <c r="H26" s="6"/>
      <c r="I26" s="6"/>
      <c r="J26" s="20"/>
      <c r="K26" s="1"/>
    </row>
    <row r="27" spans="1:11" ht="24.75" customHeight="1">
      <c r="A27" s="5">
        <v>20</v>
      </c>
      <c r="B27" s="6"/>
      <c r="C27" s="64"/>
      <c r="D27" s="65"/>
      <c r="E27" s="6"/>
      <c r="F27" s="35"/>
      <c r="G27" s="19"/>
      <c r="H27" s="6"/>
      <c r="I27" s="6"/>
      <c r="J27" s="20"/>
      <c r="K27" s="1"/>
    </row>
    <row r="28" spans="1:11" ht="24.75" customHeight="1">
      <c r="A28" s="5">
        <v>21</v>
      </c>
      <c r="B28" s="6"/>
      <c r="C28" s="64"/>
      <c r="D28" s="65"/>
      <c r="E28" s="6"/>
      <c r="F28" s="35"/>
      <c r="G28" s="19"/>
      <c r="H28" s="6"/>
      <c r="I28" s="6"/>
      <c r="J28" s="20"/>
      <c r="K28" s="10"/>
    </row>
    <row r="29" spans="1:11" ht="24.75" customHeight="1">
      <c r="A29" s="5">
        <v>22</v>
      </c>
      <c r="B29" s="6"/>
      <c r="C29" s="64"/>
      <c r="D29" s="65"/>
      <c r="E29" s="6"/>
      <c r="F29" s="35"/>
      <c r="G29" s="19"/>
      <c r="H29" s="6"/>
      <c r="I29" s="6"/>
      <c r="J29" s="20"/>
      <c r="K29" s="1"/>
    </row>
    <row r="30" spans="1:11" ht="24.75" customHeight="1">
      <c r="A30" s="5">
        <v>23</v>
      </c>
      <c r="B30" s="6"/>
      <c r="C30" s="64"/>
      <c r="D30" s="65"/>
      <c r="E30" s="6"/>
      <c r="F30" s="35"/>
      <c r="G30" s="19"/>
      <c r="H30" s="6"/>
      <c r="I30" s="6"/>
      <c r="J30" s="20"/>
      <c r="K30" s="1"/>
    </row>
    <row r="31" spans="1:11" ht="24.75" customHeight="1">
      <c r="A31" s="5">
        <v>24</v>
      </c>
      <c r="B31" s="6"/>
      <c r="C31" s="64"/>
      <c r="D31" s="65"/>
      <c r="E31" s="6"/>
      <c r="F31" s="35"/>
      <c r="G31" s="19"/>
      <c r="H31" s="6"/>
      <c r="I31" s="6"/>
      <c r="J31" s="20"/>
      <c r="K31" s="1"/>
    </row>
    <row r="32" spans="1:11" ht="24.75" customHeight="1" thickBot="1">
      <c r="A32" s="7">
        <v>25</v>
      </c>
      <c r="B32" s="8"/>
      <c r="C32" s="82"/>
      <c r="D32" s="83"/>
      <c r="E32" s="8"/>
      <c r="F32" s="41"/>
      <c r="G32" s="39"/>
      <c r="H32" s="8"/>
      <c r="I32" s="8"/>
      <c r="J32" s="40"/>
      <c r="K32" s="1"/>
    </row>
    <row r="33" spans="1:11" ht="24.75" customHeight="1" thickTop="1">
      <c r="A33" s="100" t="s">
        <v>4</v>
      </c>
      <c r="B33" s="101"/>
      <c r="C33" s="104"/>
      <c r="D33" s="69"/>
      <c r="E33" s="69"/>
      <c r="F33" s="69"/>
      <c r="G33" s="69"/>
      <c r="H33" s="105"/>
      <c r="I33" s="36"/>
      <c r="J33" s="26" t="s">
        <v>30</v>
      </c>
      <c r="K33" s="1"/>
    </row>
    <row r="34" spans="1:11" ht="24.75" customHeight="1" thickBot="1">
      <c r="A34" s="102"/>
      <c r="B34" s="103"/>
      <c r="C34" s="106"/>
      <c r="D34" s="91"/>
      <c r="E34" s="91"/>
      <c r="F34" s="91"/>
      <c r="G34" s="91"/>
      <c r="H34" s="103"/>
      <c r="I34" s="37"/>
      <c r="J34" s="27" t="s">
        <v>30</v>
      </c>
      <c r="K34" s="1"/>
    </row>
    <row r="35" spans="1:11" s="25" customFormat="1" ht="24.75" customHeight="1" thickBot="1">
      <c r="A35" s="110" t="s">
        <v>46</v>
      </c>
      <c r="B35" s="110"/>
      <c r="C35" s="110"/>
      <c r="D35" s="110"/>
      <c r="E35" s="110"/>
      <c r="F35" s="110"/>
      <c r="G35" s="110"/>
      <c r="H35" s="110"/>
      <c r="I35" s="110"/>
      <c r="J35" s="110"/>
      <c r="K35" s="24"/>
    </row>
    <row r="36" spans="1:11" ht="24.75" customHeight="1" thickBot="1">
      <c r="A36" s="61" t="s">
        <v>11</v>
      </c>
      <c r="B36" s="62"/>
      <c r="C36" s="63"/>
      <c r="D36" s="62" t="s">
        <v>15</v>
      </c>
      <c r="E36" s="62"/>
      <c r="F36" s="77" t="s">
        <v>16</v>
      </c>
      <c r="G36" s="62"/>
      <c r="H36" s="63"/>
      <c r="I36" s="62" t="s">
        <v>17</v>
      </c>
      <c r="J36" s="76"/>
      <c r="K36" s="1"/>
    </row>
    <row r="37" spans="1:11" ht="24.75" customHeight="1" thickTop="1">
      <c r="A37" s="57" t="s">
        <v>13</v>
      </c>
      <c r="B37" s="58"/>
      <c r="C37" s="11" t="s">
        <v>6</v>
      </c>
      <c r="D37" s="68"/>
      <c r="E37" s="69"/>
      <c r="F37" s="68"/>
      <c r="G37" s="69"/>
      <c r="H37" s="78"/>
      <c r="I37" s="68"/>
      <c r="J37" s="79"/>
      <c r="K37" s="1"/>
    </row>
    <row r="38" spans="1:11" ht="24.75" customHeight="1" thickBot="1">
      <c r="A38" s="59"/>
      <c r="B38" s="60"/>
      <c r="C38" s="12" t="s">
        <v>7</v>
      </c>
      <c r="D38" s="66"/>
      <c r="E38" s="67"/>
      <c r="F38" s="66"/>
      <c r="G38" s="67"/>
      <c r="H38" s="81"/>
      <c r="I38" s="66"/>
      <c r="J38" s="80"/>
      <c r="K38" s="1"/>
    </row>
    <row r="39" spans="1:11" ht="24.75" customHeight="1" thickTop="1">
      <c r="A39" s="57" t="s">
        <v>14</v>
      </c>
      <c r="B39" s="58"/>
      <c r="C39" s="13" t="s">
        <v>6</v>
      </c>
      <c r="D39" s="68"/>
      <c r="E39" s="69"/>
      <c r="F39" s="68"/>
      <c r="G39" s="69"/>
      <c r="H39" s="78"/>
      <c r="I39" s="68"/>
      <c r="J39" s="79"/>
      <c r="K39" s="1"/>
    </row>
    <row r="40" spans="1:11" ht="24.75" customHeight="1" thickBot="1">
      <c r="A40" s="89"/>
      <c r="B40" s="90"/>
      <c r="C40" s="14" t="s">
        <v>7</v>
      </c>
      <c r="D40" s="85"/>
      <c r="E40" s="86"/>
      <c r="F40" s="85"/>
      <c r="G40" s="86"/>
      <c r="H40" s="87"/>
      <c r="I40" s="85"/>
      <c r="J40" s="88"/>
      <c r="K40" s="1"/>
    </row>
    <row r="41" spans="1:11" ht="24.75" customHeight="1">
      <c r="A41" s="84" t="s">
        <v>12</v>
      </c>
      <c r="B41" s="84"/>
      <c r="C41" s="84"/>
      <c r="D41" s="84"/>
      <c r="E41" s="84"/>
      <c r="F41" s="84"/>
      <c r="G41" s="84"/>
      <c r="H41" s="84"/>
      <c r="I41" s="84"/>
      <c r="J41" s="84"/>
      <c r="K41" s="1"/>
    </row>
    <row r="42" spans="1:11" ht="24.75" customHeight="1">
      <c r="A42" s="108">
        <v>43359</v>
      </c>
      <c r="B42" s="108"/>
      <c r="C42" s="108"/>
      <c r="D42" s="108"/>
      <c r="E42" s="38"/>
      <c r="F42" s="109"/>
      <c r="G42" s="109"/>
      <c r="H42" s="109"/>
      <c r="I42" s="109"/>
      <c r="J42" s="109"/>
      <c r="K42" s="1"/>
    </row>
    <row r="43" spans="1:11" ht="24.75" customHeight="1">
      <c r="A43" s="107" t="s">
        <v>35</v>
      </c>
      <c r="B43" s="107"/>
      <c r="C43" s="107"/>
      <c r="D43" s="107"/>
      <c r="E43" s="107"/>
      <c r="F43" s="107"/>
      <c r="G43" s="108"/>
      <c r="H43" s="108"/>
      <c r="I43" s="108"/>
      <c r="J43" s="22" t="s">
        <v>29</v>
      </c>
      <c r="K43" s="1"/>
    </row>
    <row r="44" spans="1:11" ht="24.75" customHeight="1">
      <c r="A44" s="107" t="s">
        <v>28</v>
      </c>
      <c r="B44" s="107"/>
      <c r="C44" s="107"/>
      <c r="D44" s="107"/>
      <c r="E44" s="107"/>
      <c r="F44" s="107"/>
      <c r="G44" s="108"/>
      <c r="H44" s="108"/>
      <c r="I44" s="108"/>
      <c r="J44" s="22" t="s">
        <v>29</v>
      </c>
      <c r="K44" s="1"/>
    </row>
    <row r="45" spans="1:11" ht="17.25">
      <c r="A45" s="1"/>
      <c r="B45" s="1"/>
      <c r="C45" s="1"/>
      <c r="D45" s="1"/>
      <c r="E45" s="1"/>
      <c r="F45" s="1"/>
      <c r="G45" s="1"/>
      <c r="H45" s="1"/>
      <c r="I45" s="1"/>
      <c r="J45" s="1"/>
      <c r="K45" s="1"/>
    </row>
    <row r="46" spans="1:11" ht="17.25">
      <c r="A46" s="1"/>
      <c r="B46" s="1"/>
      <c r="C46" s="1"/>
      <c r="D46" s="1"/>
      <c r="E46" s="1"/>
      <c r="F46" s="1"/>
      <c r="G46" s="1"/>
      <c r="H46" s="1"/>
      <c r="I46" s="1"/>
      <c r="J46" s="1"/>
      <c r="K46" s="1"/>
    </row>
    <row r="47" spans="1:11" ht="17.25">
      <c r="A47" s="1"/>
      <c r="B47" s="1"/>
      <c r="C47" s="1"/>
      <c r="D47" s="1"/>
      <c r="E47" s="1"/>
      <c r="F47" s="1"/>
      <c r="G47" s="1"/>
      <c r="H47" s="1"/>
      <c r="I47" s="1"/>
      <c r="J47" s="1"/>
      <c r="K47" s="1"/>
    </row>
    <row r="48" spans="1:11" ht="17.25">
      <c r="A48" s="1"/>
      <c r="B48" s="1"/>
      <c r="C48" s="1"/>
      <c r="D48" s="1"/>
      <c r="E48" s="1"/>
      <c r="F48" s="1"/>
      <c r="G48" s="1"/>
      <c r="H48" s="1"/>
      <c r="I48" s="1"/>
      <c r="J48" s="1"/>
      <c r="K48" s="1"/>
    </row>
    <row r="49" spans="1:11" ht="17.25">
      <c r="A49" s="1"/>
      <c r="B49" s="1"/>
      <c r="C49" s="1"/>
      <c r="D49" s="1"/>
      <c r="E49" s="1"/>
      <c r="F49" s="1"/>
      <c r="G49" s="1"/>
      <c r="H49" s="1"/>
      <c r="I49" s="1"/>
      <c r="J49" s="1"/>
      <c r="K49" s="1"/>
    </row>
    <row r="50" spans="1:11" ht="17.25">
      <c r="A50" s="1"/>
      <c r="B50" s="1"/>
      <c r="C50" s="1"/>
      <c r="D50" s="1"/>
      <c r="E50" s="1"/>
      <c r="F50" s="1"/>
      <c r="G50" s="1"/>
      <c r="H50" s="1"/>
      <c r="I50" s="1"/>
      <c r="J50" s="1"/>
      <c r="K50" s="1"/>
    </row>
    <row r="51" spans="1:11" ht="17.25">
      <c r="A51" s="1"/>
      <c r="B51" s="1"/>
      <c r="C51" s="1"/>
      <c r="D51" s="1"/>
      <c r="E51" s="1"/>
      <c r="F51" s="1"/>
      <c r="G51" s="1"/>
      <c r="H51" s="1"/>
      <c r="I51" s="1"/>
      <c r="J51" s="1"/>
      <c r="K51" s="1"/>
    </row>
    <row r="52" spans="1:11" ht="17.25">
      <c r="A52" s="1"/>
      <c r="B52" s="1"/>
      <c r="C52" s="1"/>
      <c r="D52" s="1"/>
      <c r="E52" s="1"/>
      <c r="F52" s="1"/>
      <c r="G52" s="1"/>
      <c r="H52" s="1"/>
      <c r="I52" s="1"/>
      <c r="J52" s="1"/>
      <c r="K52" s="1"/>
    </row>
    <row r="53" spans="1:11" ht="17.25">
      <c r="A53" s="1"/>
      <c r="B53" s="1"/>
      <c r="C53" s="1"/>
      <c r="D53" s="1"/>
      <c r="E53" s="1"/>
      <c r="F53" s="1"/>
      <c r="G53" s="1"/>
      <c r="H53" s="1"/>
      <c r="I53" s="1"/>
      <c r="J53" s="1"/>
      <c r="K53" s="1"/>
    </row>
    <row r="54" spans="1:11" ht="17.25">
      <c r="A54" s="1"/>
      <c r="B54" s="1"/>
      <c r="C54" s="1"/>
      <c r="D54" s="1"/>
      <c r="E54" s="1"/>
      <c r="F54" s="1"/>
      <c r="G54" s="1"/>
      <c r="H54" s="1"/>
      <c r="I54" s="1"/>
      <c r="J54" s="1"/>
      <c r="K54" s="1"/>
    </row>
    <row r="55" spans="1:11" ht="17.25">
      <c r="A55" s="1"/>
      <c r="B55" s="1"/>
      <c r="C55" s="1"/>
      <c r="D55" s="1"/>
      <c r="E55" s="1"/>
      <c r="F55" s="1"/>
      <c r="G55" s="1"/>
      <c r="H55" s="1"/>
      <c r="I55" s="1"/>
      <c r="J55" s="1"/>
      <c r="K55" s="1"/>
    </row>
    <row r="56" spans="1:11" ht="17.25">
      <c r="A56" s="1"/>
      <c r="B56" s="1"/>
      <c r="C56" s="1"/>
      <c r="D56" s="1"/>
      <c r="E56" s="1"/>
      <c r="F56" s="1"/>
      <c r="G56" s="1"/>
      <c r="H56" s="1"/>
      <c r="I56" s="1"/>
      <c r="J56" s="1"/>
      <c r="K56" s="1"/>
    </row>
    <row r="57" spans="1:11" ht="17.25">
      <c r="A57" s="1"/>
      <c r="B57" s="1"/>
      <c r="C57" s="1"/>
      <c r="D57" s="1"/>
      <c r="E57" s="1"/>
      <c r="F57" s="1"/>
      <c r="G57" s="1"/>
      <c r="H57" s="1"/>
      <c r="I57" s="1"/>
      <c r="J57" s="1"/>
      <c r="K57" s="1"/>
    </row>
    <row r="58" spans="1:11" ht="17.25">
      <c r="A58" s="1"/>
      <c r="B58" s="1"/>
      <c r="C58" s="1"/>
      <c r="D58" s="1"/>
      <c r="E58" s="1"/>
      <c r="F58" s="1"/>
      <c r="G58" s="1"/>
      <c r="H58" s="1"/>
      <c r="I58" s="1"/>
      <c r="J58" s="1"/>
      <c r="K58" s="1"/>
    </row>
    <row r="59" spans="1:11" ht="17.25">
      <c r="A59" s="1"/>
      <c r="B59" s="1"/>
      <c r="C59" s="1"/>
      <c r="D59" s="1"/>
      <c r="E59" s="1"/>
      <c r="F59" s="1"/>
      <c r="G59" s="1"/>
      <c r="H59" s="1"/>
      <c r="I59" s="1"/>
      <c r="J59" s="1"/>
      <c r="K59" s="1"/>
    </row>
    <row r="60" spans="1:11" ht="17.25">
      <c r="A60" s="1"/>
      <c r="B60" s="1"/>
      <c r="C60" s="1"/>
      <c r="D60" s="1"/>
      <c r="E60" s="1"/>
      <c r="F60" s="1"/>
      <c r="G60" s="1"/>
      <c r="H60" s="1"/>
      <c r="I60" s="1"/>
      <c r="J60" s="1"/>
      <c r="K60" s="1"/>
    </row>
    <row r="61" spans="1:11" ht="17.25">
      <c r="A61" s="1"/>
      <c r="B61" s="1"/>
      <c r="C61" s="1"/>
      <c r="D61" s="1"/>
      <c r="E61" s="1"/>
      <c r="F61" s="1"/>
      <c r="G61" s="1"/>
      <c r="H61" s="1"/>
      <c r="I61" s="1"/>
      <c r="J61" s="1"/>
      <c r="K61" s="1"/>
    </row>
    <row r="62" ht="17.25">
      <c r="K62" s="1"/>
    </row>
  </sheetData>
  <sheetProtection/>
  <mergeCells count="69">
    <mergeCell ref="A33:B34"/>
    <mergeCell ref="C33:H33"/>
    <mergeCell ref="C34:H34"/>
    <mergeCell ref="A44:F44"/>
    <mergeCell ref="G43:I43"/>
    <mergeCell ref="G44:I44"/>
    <mergeCell ref="F42:J42"/>
    <mergeCell ref="A42:D42"/>
    <mergeCell ref="A43:F43"/>
    <mergeCell ref="A35:J35"/>
    <mergeCell ref="A6:J6"/>
    <mergeCell ref="A2:B2"/>
    <mergeCell ref="C2:J2"/>
    <mergeCell ref="A3:B3"/>
    <mergeCell ref="C3:J3"/>
    <mergeCell ref="A4:B4"/>
    <mergeCell ref="F4:G4"/>
    <mergeCell ref="C4:E4"/>
    <mergeCell ref="H4:J4"/>
    <mergeCell ref="A41:J41"/>
    <mergeCell ref="I39:J39"/>
    <mergeCell ref="D40:E40"/>
    <mergeCell ref="F40:H40"/>
    <mergeCell ref="I40:J40"/>
    <mergeCell ref="F39:H39"/>
    <mergeCell ref="D39:E39"/>
    <mergeCell ref="A39:B40"/>
    <mergeCell ref="C20:D20"/>
    <mergeCell ref="C9:D9"/>
    <mergeCell ref="C10:D10"/>
    <mergeCell ref="C21:D21"/>
    <mergeCell ref="C13:D13"/>
    <mergeCell ref="C14:D14"/>
    <mergeCell ref="F37:H37"/>
    <mergeCell ref="I37:J37"/>
    <mergeCell ref="I38:J38"/>
    <mergeCell ref="F38:H38"/>
    <mergeCell ref="C31:D31"/>
    <mergeCell ref="C32:D32"/>
    <mergeCell ref="C7:D7"/>
    <mergeCell ref="C8:D8"/>
    <mergeCell ref="I36:J36"/>
    <mergeCell ref="D36:E36"/>
    <mergeCell ref="F36:H36"/>
    <mergeCell ref="C22:D22"/>
    <mergeCell ref="C18:D18"/>
    <mergeCell ref="C19:D19"/>
    <mergeCell ref="C27:D27"/>
    <mergeCell ref="C28:D28"/>
    <mergeCell ref="A1:J1"/>
    <mergeCell ref="C15:D15"/>
    <mergeCell ref="C16:D16"/>
    <mergeCell ref="C17:D17"/>
    <mergeCell ref="C11:D11"/>
    <mergeCell ref="C12:D12"/>
    <mergeCell ref="A5:B5"/>
    <mergeCell ref="C5:E5"/>
    <mergeCell ref="F5:G5"/>
    <mergeCell ref="H5:J5"/>
    <mergeCell ref="A37:B38"/>
    <mergeCell ref="A36:C36"/>
    <mergeCell ref="C23:D23"/>
    <mergeCell ref="C24:D24"/>
    <mergeCell ref="C25:D25"/>
    <mergeCell ref="C26:D26"/>
    <mergeCell ref="D38:E38"/>
    <mergeCell ref="D37:E37"/>
    <mergeCell ref="C29:D29"/>
    <mergeCell ref="C30:D30"/>
  </mergeCells>
  <printOptions horizontalCentered="1" verticalCentered="1"/>
  <pageMargins left="0.7086614173228347" right="0.7086614173228347" top="0.5905511811023623" bottom="0.3937007874015748" header="0.1968503937007874" footer="0.11811023622047245"/>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M36"/>
  <sheetViews>
    <sheetView view="pageBreakPreview" zoomScale="85" zoomScaleSheetLayoutView="85" zoomScalePageLayoutView="0" workbookViewId="0" topLeftCell="A13">
      <selection activeCell="A17" sqref="A17:E17"/>
    </sheetView>
  </sheetViews>
  <sheetFormatPr defaultColWidth="9.00390625" defaultRowHeight="13.5"/>
  <cols>
    <col min="1" max="1" width="8.125" style="0" customWidth="1"/>
    <col min="2" max="2" width="7.25390625" style="0" customWidth="1"/>
    <col min="3" max="3" width="15.625" style="0" customWidth="1"/>
    <col min="4" max="4" width="20.00390625" style="0" bestFit="1" customWidth="1"/>
    <col min="5" max="5" width="15.625" style="4" customWidth="1"/>
    <col min="6" max="6" width="4.625" style="0" bestFit="1" customWidth="1"/>
    <col min="7" max="8" width="5.50390625" style="0" bestFit="1" customWidth="1"/>
    <col min="9" max="9" width="13.25390625" style="0" customWidth="1"/>
  </cols>
  <sheetData>
    <row r="1" ht="28.5">
      <c r="A1" s="28" t="s">
        <v>31</v>
      </c>
    </row>
    <row r="2" spans="1:10" ht="17.25">
      <c r="A2" s="70" t="s">
        <v>69</v>
      </c>
      <c r="B2" s="70"/>
      <c r="C2" s="70"/>
      <c r="D2" s="70"/>
      <c r="E2" s="70"/>
      <c r="F2" s="70"/>
      <c r="G2" s="70"/>
      <c r="H2" s="70"/>
      <c r="I2" s="70"/>
      <c r="J2" s="1"/>
    </row>
    <row r="3" spans="1:10" ht="17.25">
      <c r="A3" s="70" t="s">
        <v>20</v>
      </c>
      <c r="B3" s="70"/>
      <c r="C3" s="70"/>
      <c r="D3" s="70"/>
      <c r="E3" s="70"/>
      <c r="F3" s="70"/>
      <c r="G3" s="70"/>
      <c r="H3" s="70"/>
      <c r="I3" s="70"/>
      <c r="J3" s="1"/>
    </row>
    <row r="4" spans="1:10" ht="17.25">
      <c r="A4" s="121" t="s">
        <v>33</v>
      </c>
      <c r="B4" s="121"/>
      <c r="C4" s="70">
        <f>'参加申込書'!C2</f>
        <v>0</v>
      </c>
      <c r="D4" s="70"/>
      <c r="E4" s="70"/>
      <c r="F4" s="70"/>
      <c r="G4" s="70"/>
      <c r="H4" s="70"/>
      <c r="I4" s="24" t="s">
        <v>34</v>
      </c>
      <c r="J4" s="1"/>
    </row>
    <row r="5" spans="1:10" ht="24.75" customHeight="1" thickBot="1">
      <c r="A5" s="17" t="s">
        <v>21</v>
      </c>
      <c r="B5" s="9"/>
      <c r="C5" s="9"/>
      <c r="D5" s="9"/>
      <c r="E5" s="9"/>
      <c r="F5" s="9"/>
      <c r="G5" s="9"/>
      <c r="H5" s="9"/>
      <c r="I5" s="9"/>
      <c r="J5" s="1"/>
    </row>
    <row r="6" spans="1:10" ht="17.25">
      <c r="A6" s="33" t="s">
        <v>0</v>
      </c>
      <c r="B6" s="34" t="s">
        <v>10</v>
      </c>
      <c r="C6" s="115" t="s">
        <v>5</v>
      </c>
      <c r="D6" s="122"/>
      <c r="E6" s="122"/>
      <c r="F6" s="115" t="s">
        <v>1</v>
      </c>
      <c r="G6" s="123"/>
      <c r="H6" s="115" t="s">
        <v>8</v>
      </c>
      <c r="I6" s="116"/>
      <c r="J6" s="1"/>
    </row>
    <row r="7" spans="1:10" ht="49.5" customHeight="1">
      <c r="A7" s="5"/>
      <c r="B7" s="6">
        <f>IF(A7="","",VLOOKUP(A7,'参加申込書'!$A$8:$G$32,2))</f>
      </c>
      <c r="C7" s="64">
        <f>IF(A7="","",VLOOKUP(A7,'参加申込書'!$A$8:$G$32,3))</f>
      </c>
      <c r="D7" s="118">
        <f>IF(C7="","",VLOOKUP(C7,'参加申込書'!$A$8:$G$32,2))</f>
      </c>
      <c r="E7" s="118">
        <f>IF(D7="","",VLOOKUP(D7,'参加申込書'!$A$8:$G$32,2))</f>
      </c>
      <c r="F7" s="64">
        <f>IF(A7="","",VLOOKUP(A7,'参加申込書'!$A$8:$G$32,7))</f>
      </c>
      <c r="G7" s="65">
        <f>IF(F7="","",VLOOKUP(F7,'参加申込書'!$A$8:$G$32,2))</f>
      </c>
      <c r="H7" s="64"/>
      <c r="I7" s="117"/>
      <c r="J7" s="1"/>
    </row>
    <row r="8" spans="1:10" ht="49.5" customHeight="1">
      <c r="A8" s="5"/>
      <c r="B8" s="6">
        <f>IF(A8="","",VLOOKUP(A8,'参加申込書'!$A$8:$G$32,2))</f>
      </c>
      <c r="C8" s="64">
        <f>IF(A8="","",VLOOKUP(A8,'参加申込書'!$A$8:$G$32,3))</f>
      </c>
      <c r="D8" s="118">
        <f>IF(C8="","",VLOOKUP(C8,'参加申込書'!$A$8:$G$32,2))</f>
      </c>
      <c r="E8" s="65">
        <f>IF(D8="","",VLOOKUP(D8,'参加申込書'!$A$8:$G$32,2))</f>
      </c>
      <c r="F8" s="64">
        <f>IF(A8="","",VLOOKUP(A8,'参加申込書'!$A$8:$G$32,7))</f>
      </c>
      <c r="G8" s="65">
        <f>IF(F8="","",VLOOKUP(F8,'参加申込書'!$A$8:$G$32,2))</f>
      </c>
      <c r="H8" s="64"/>
      <c r="I8" s="117"/>
      <c r="J8" s="1"/>
    </row>
    <row r="9" spans="1:10" ht="49.5" customHeight="1" thickBot="1">
      <c r="A9" s="15"/>
      <c r="B9" s="16">
        <f>IF(A9="","",VLOOKUP(A9,'参加申込書'!$A$8:$G$32,2))</f>
      </c>
      <c r="C9" s="113">
        <f>IF(A9="","",VLOOKUP(A9,'参加申込書'!$A$8:$G$32,3))</f>
      </c>
      <c r="D9" s="86">
        <f>IF(C9="","",VLOOKUP(C9,'参加申込書'!$A$8:$G$32,2))</f>
      </c>
      <c r="E9" s="86">
        <f>IF(D9="","",VLOOKUP(D9,'参加申込書'!$A$8:$G$32,2))</f>
      </c>
      <c r="F9" s="113">
        <f>IF(A9="","",VLOOKUP(A9,'参加申込書'!$A$8:$G$32,7))</f>
      </c>
      <c r="G9" s="120">
        <f>IF(F9="","",VLOOKUP(F9,'参加申込書'!$A$8:$G$32,2))</f>
      </c>
      <c r="H9" s="113"/>
      <c r="I9" s="88"/>
      <c r="J9" s="1"/>
    </row>
    <row r="10" spans="1:10" ht="24.75" customHeight="1" thickBot="1">
      <c r="A10" s="17" t="s">
        <v>18</v>
      </c>
      <c r="B10" s="9"/>
      <c r="C10" s="9"/>
      <c r="D10" s="9"/>
      <c r="E10" s="9"/>
      <c r="F10" s="9"/>
      <c r="G10" s="9"/>
      <c r="H10" s="9"/>
      <c r="I10" s="9"/>
      <c r="J10" s="1"/>
    </row>
    <row r="11" spans="1:10" ht="17.25">
      <c r="A11" s="33" t="s">
        <v>0</v>
      </c>
      <c r="B11" s="34" t="s">
        <v>10</v>
      </c>
      <c r="C11" s="29" t="s">
        <v>5</v>
      </c>
      <c r="D11" s="29" t="s">
        <v>49</v>
      </c>
      <c r="E11" s="29" t="s">
        <v>9</v>
      </c>
      <c r="F11" s="29" t="s">
        <v>1</v>
      </c>
      <c r="G11" s="34" t="s">
        <v>2</v>
      </c>
      <c r="H11" s="34" t="s">
        <v>3</v>
      </c>
      <c r="I11" s="30" t="s">
        <v>38</v>
      </c>
      <c r="J11" s="1"/>
    </row>
    <row r="12" spans="1:13" ht="49.5" customHeight="1">
      <c r="A12" s="5"/>
      <c r="B12" s="6"/>
      <c r="C12" s="19"/>
      <c r="D12" s="19"/>
      <c r="E12" s="19"/>
      <c r="F12" s="19"/>
      <c r="G12" s="6"/>
      <c r="H12" s="6"/>
      <c r="I12" s="20"/>
      <c r="J12" s="1"/>
      <c r="M12" s="2"/>
    </row>
    <row r="13" spans="1:10" ht="49.5" customHeight="1">
      <c r="A13" s="5"/>
      <c r="B13" s="6"/>
      <c r="C13" s="19"/>
      <c r="D13" s="19"/>
      <c r="E13" s="19"/>
      <c r="F13" s="21"/>
      <c r="G13" s="6"/>
      <c r="H13" s="6"/>
      <c r="I13" s="20"/>
      <c r="J13" s="1"/>
    </row>
    <row r="14" spans="1:10" ht="49.5" customHeight="1" thickBot="1">
      <c r="A14" s="15"/>
      <c r="B14" s="16"/>
      <c r="C14" s="23"/>
      <c r="D14" s="23"/>
      <c r="E14" s="23"/>
      <c r="F14" s="23"/>
      <c r="G14" s="16"/>
      <c r="H14" s="16"/>
      <c r="I14" s="18"/>
      <c r="J14" s="1"/>
    </row>
    <row r="15" spans="1:10" ht="30" customHeight="1">
      <c r="A15" s="119" t="s">
        <v>19</v>
      </c>
      <c r="B15" s="119"/>
      <c r="C15" s="119"/>
      <c r="D15" s="119"/>
      <c r="E15" s="119"/>
      <c r="F15" s="119"/>
      <c r="G15" s="119"/>
      <c r="H15" s="119"/>
      <c r="I15" s="119"/>
      <c r="J15" s="1"/>
    </row>
    <row r="16" spans="1:10" ht="17.25">
      <c r="A16" s="114">
        <v>43382</v>
      </c>
      <c r="B16" s="114"/>
      <c r="C16" s="114"/>
      <c r="D16" s="43"/>
      <c r="E16" s="112"/>
      <c r="F16" s="112"/>
      <c r="G16" s="112"/>
      <c r="H16" s="112"/>
      <c r="I16" s="112"/>
      <c r="J16" s="1"/>
    </row>
    <row r="17" spans="1:10" ht="17.25">
      <c r="A17" s="111" t="s">
        <v>27</v>
      </c>
      <c r="B17" s="111"/>
      <c r="C17" s="111"/>
      <c r="D17" s="111"/>
      <c r="E17" s="111"/>
      <c r="F17" s="112"/>
      <c r="G17" s="112"/>
      <c r="H17" s="112"/>
      <c r="I17" s="22" t="s">
        <v>32</v>
      </c>
      <c r="J17" s="1"/>
    </row>
    <row r="18" spans="1:10" ht="17.25">
      <c r="A18" s="111" t="s">
        <v>28</v>
      </c>
      <c r="B18" s="111"/>
      <c r="C18" s="111"/>
      <c r="D18" s="111"/>
      <c r="E18" s="111"/>
      <c r="F18" s="112"/>
      <c r="G18" s="112"/>
      <c r="H18" s="112"/>
      <c r="I18" s="22" t="s">
        <v>32</v>
      </c>
      <c r="J18" s="1"/>
    </row>
    <row r="19" spans="1:10" ht="17.25">
      <c r="A19" s="1"/>
      <c r="B19" s="1"/>
      <c r="C19" s="1"/>
      <c r="D19" s="1"/>
      <c r="E19" s="3"/>
      <c r="F19" s="1"/>
      <c r="G19" s="1"/>
      <c r="H19" s="1"/>
      <c r="I19" s="1"/>
      <c r="J19" s="1"/>
    </row>
    <row r="20" spans="1:10" ht="17.25">
      <c r="A20" s="1"/>
      <c r="B20" s="1"/>
      <c r="C20" s="1"/>
      <c r="D20" s="1"/>
      <c r="E20" s="3"/>
      <c r="F20" s="1"/>
      <c r="G20" s="1"/>
      <c r="H20" s="1"/>
      <c r="I20" s="1"/>
      <c r="J20" s="1"/>
    </row>
    <row r="21" spans="1:10" ht="17.25">
      <c r="A21" s="1"/>
      <c r="B21" s="1"/>
      <c r="C21" s="1"/>
      <c r="D21" s="1"/>
      <c r="E21" s="3"/>
      <c r="F21" s="1"/>
      <c r="G21" s="1"/>
      <c r="H21" s="1"/>
      <c r="I21" s="1"/>
      <c r="J21" s="1"/>
    </row>
    <row r="22" spans="1:10" ht="17.25">
      <c r="A22" s="1"/>
      <c r="B22" s="1"/>
      <c r="C22" s="1"/>
      <c r="D22" s="1"/>
      <c r="E22" s="3"/>
      <c r="F22" s="1"/>
      <c r="G22" s="1"/>
      <c r="H22" s="1"/>
      <c r="I22" s="1"/>
      <c r="J22" s="1"/>
    </row>
    <row r="23" spans="1:10" ht="17.25">
      <c r="A23" s="1"/>
      <c r="B23" s="1"/>
      <c r="C23" s="1"/>
      <c r="D23" s="1"/>
      <c r="E23" s="3"/>
      <c r="F23" s="1"/>
      <c r="G23" s="1"/>
      <c r="H23" s="1"/>
      <c r="I23" s="1"/>
      <c r="J23" s="1"/>
    </row>
    <row r="24" spans="1:10" ht="17.25">
      <c r="A24" s="1"/>
      <c r="B24" s="1"/>
      <c r="C24" s="1"/>
      <c r="D24" s="1"/>
      <c r="E24" s="3"/>
      <c r="F24" s="1"/>
      <c r="G24" s="1"/>
      <c r="H24" s="1"/>
      <c r="I24" s="1"/>
      <c r="J24" s="1"/>
    </row>
    <row r="25" spans="1:10" ht="17.25">
      <c r="A25" s="1"/>
      <c r="B25" s="1"/>
      <c r="C25" s="1"/>
      <c r="D25" s="1"/>
      <c r="E25" s="3"/>
      <c r="F25" s="1"/>
      <c r="G25" s="1"/>
      <c r="H25" s="1"/>
      <c r="I25" s="1"/>
      <c r="J25" s="1"/>
    </row>
    <row r="26" spans="1:10" ht="17.25">
      <c r="A26" s="1"/>
      <c r="B26" s="1"/>
      <c r="C26" s="1"/>
      <c r="D26" s="1"/>
      <c r="E26" s="3"/>
      <c r="F26" s="1"/>
      <c r="G26" s="1"/>
      <c r="H26" s="1"/>
      <c r="I26" s="1"/>
      <c r="J26" s="1"/>
    </row>
    <row r="27" spans="1:10" ht="17.25">
      <c r="A27" s="1"/>
      <c r="B27" s="1"/>
      <c r="C27" s="1"/>
      <c r="D27" s="1"/>
      <c r="E27" s="3"/>
      <c r="F27" s="1"/>
      <c r="G27" s="1"/>
      <c r="H27" s="1"/>
      <c r="I27" s="1"/>
      <c r="J27" s="1"/>
    </row>
    <row r="28" spans="1:10" ht="17.25">
      <c r="A28" s="1"/>
      <c r="B28" s="1"/>
      <c r="C28" s="1"/>
      <c r="D28" s="1"/>
      <c r="E28" s="3"/>
      <c r="F28" s="1"/>
      <c r="G28" s="1"/>
      <c r="H28" s="1"/>
      <c r="I28" s="1"/>
      <c r="J28" s="1"/>
    </row>
    <row r="29" spans="1:10" ht="17.25">
      <c r="A29" s="1"/>
      <c r="B29" s="1"/>
      <c r="C29" s="1"/>
      <c r="D29" s="1"/>
      <c r="E29" s="3"/>
      <c r="F29" s="1"/>
      <c r="G29" s="1"/>
      <c r="H29" s="1"/>
      <c r="I29" s="1"/>
      <c r="J29" s="1"/>
    </row>
    <row r="30" spans="1:10" ht="17.25">
      <c r="A30" s="1"/>
      <c r="B30" s="1"/>
      <c r="C30" s="1"/>
      <c r="D30" s="1"/>
      <c r="E30" s="3"/>
      <c r="F30" s="1"/>
      <c r="G30" s="1"/>
      <c r="H30" s="1"/>
      <c r="I30" s="1"/>
      <c r="J30" s="1"/>
    </row>
    <row r="31" spans="1:10" ht="17.25">
      <c r="A31" s="1"/>
      <c r="B31" s="1"/>
      <c r="C31" s="1"/>
      <c r="D31" s="1"/>
      <c r="E31" s="3"/>
      <c r="F31" s="1"/>
      <c r="G31" s="1"/>
      <c r="H31" s="1"/>
      <c r="I31" s="1"/>
      <c r="J31" s="1"/>
    </row>
    <row r="32" spans="1:10" ht="17.25">
      <c r="A32" s="1"/>
      <c r="B32" s="1"/>
      <c r="C32" s="1"/>
      <c r="D32" s="1"/>
      <c r="E32" s="3"/>
      <c r="F32" s="1"/>
      <c r="G32" s="1"/>
      <c r="H32" s="1"/>
      <c r="I32" s="1"/>
      <c r="J32" s="1"/>
    </row>
    <row r="33" spans="1:10" ht="17.25">
      <c r="A33" s="1"/>
      <c r="B33" s="1"/>
      <c r="C33" s="1"/>
      <c r="D33" s="1"/>
      <c r="E33" s="3"/>
      <c r="F33" s="1"/>
      <c r="G33" s="1"/>
      <c r="H33" s="1"/>
      <c r="I33" s="1"/>
      <c r="J33" s="1"/>
    </row>
    <row r="34" spans="1:10" ht="17.25">
      <c r="A34" s="1"/>
      <c r="B34" s="1"/>
      <c r="C34" s="1"/>
      <c r="D34" s="1"/>
      <c r="E34" s="3"/>
      <c r="F34" s="1"/>
      <c r="G34" s="1"/>
      <c r="H34" s="1"/>
      <c r="I34" s="1"/>
      <c r="J34" s="1"/>
    </row>
    <row r="35" spans="1:10" ht="17.25">
      <c r="A35" s="1"/>
      <c r="B35" s="1"/>
      <c r="C35" s="1"/>
      <c r="D35" s="1"/>
      <c r="E35" s="3"/>
      <c r="F35" s="1"/>
      <c r="G35" s="1"/>
      <c r="H35" s="1"/>
      <c r="I35" s="1"/>
      <c r="J35" s="1"/>
    </row>
    <row r="36" ht="17.25">
      <c r="J36" s="1"/>
    </row>
  </sheetData>
  <sheetProtection/>
  <mergeCells count="23">
    <mergeCell ref="A2:I2"/>
    <mergeCell ref="A3:I3"/>
    <mergeCell ref="A4:B4"/>
    <mergeCell ref="C4:H4"/>
    <mergeCell ref="C6:E6"/>
    <mergeCell ref="C7:E7"/>
    <mergeCell ref="F6:G6"/>
    <mergeCell ref="H8:I8"/>
    <mergeCell ref="C8:E8"/>
    <mergeCell ref="F8:G8"/>
    <mergeCell ref="H9:I9"/>
    <mergeCell ref="A15:I15"/>
    <mergeCell ref="F9:G9"/>
    <mergeCell ref="A18:E18"/>
    <mergeCell ref="F17:H17"/>
    <mergeCell ref="F18:H18"/>
    <mergeCell ref="C9:E9"/>
    <mergeCell ref="A16:C16"/>
    <mergeCell ref="H6:I6"/>
    <mergeCell ref="F7:G7"/>
    <mergeCell ref="H7:I7"/>
    <mergeCell ref="A17:E17"/>
    <mergeCell ref="E16:I16"/>
  </mergeCells>
  <printOptions horizontalCentered="1" verticalCentered="1"/>
  <pageMargins left="0.7086614173228347" right="0.7086614173228347" top="0.5905511811023623" bottom="0.5905511811023623" header="0.5905511811023623" footer="0.5118110236220472"/>
  <pageSetup horizontalDpi="300" verticalDpi="300" orientation="landscape" paperSize="9" scale="98" r:id="rId2"/>
  <drawing r:id="rId1"/>
</worksheet>
</file>

<file path=xl/worksheets/sheet4.xml><?xml version="1.0" encoding="utf-8"?>
<worksheet xmlns="http://schemas.openxmlformats.org/spreadsheetml/2006/main" xmlns:r="http://schemas.openxmlformats.org/officeDocument/2006/relationships">
  <dimension ref="A1:P49"/>
  <sheetViews>
    <sheetView view="pageBreakPreview" zoomScaleSheetLayoutView="100" zoomScalePageLayoutView="0" workbookViewId="0" topLeftCell="A1">
      <selection activeCell="N35" sqref="N35"/>
    </sheetView>
  </sheetViews>
  <sheetFormatPr defaultColWidth="9.00390625" defaultRowHeight="13.5"/>
  <cols>
    <col min="1" max="1" width="8.125" style="0" customWidth="1"/>
    <col min="2" max="2" width="7.25390625" style="0" customWidth="1"/>
    <col min="3" max="3" width="7.625" style="0" customWidth="1"/>
    <col min="4" max="4" width="8.625" style="0" customWidth="1"/>
    <col min="5" max="5" width="8.625" style="4" customWidth="1"/>
    <col min="6" max="6" width="6.625" style="0" customWidth="1"/>
    <col min="7" max="8" width="2.625" style="0" customWidth="1"/>
    <col min="9" max="10" width="6.625" style="0" customWidth="1"/>
    <col min="11" max="11" width="2.625" style="0" customWidth="1"/>
    <col min="12" max="12" width="8.75390625" style="0" customWidth="1"/>
  </cols>
  <sheetData>
    <row r="1" spans="1:13" ht="18" thickBot="1">
      <c r="A1" s="70" t="s">
        <v>36</v>
      </c>
      <c r="B1" s="70"/>
      <c r="C1" s="70"/>
      <c r="D1" s="70"/>
      <c r="E1" s="70"/>
      <c r="F1" s="70"/>
      <c r="G1" s="70"/>
      <c r="H1" s="70"/>
      <c r="I1" s="70"/>
      <c r="J1" s="70"/>
      <c r="K1" s="70"/>
      <c r="L1" s="70"/>
      <c r="M1" s="1"/>
    </row>
    <row r="2" spans="1:13" s="25" customFormat="1" ht="17.25">
      <c r="A2" s="92" t="s">
        <v>25</v>
      </c>
      <c r="B2" s="93"/>
      <c r="C2" s="93"/>
      <c r="D2" s="93"/>
      <c r="E2" s="93"/>
      <c r="F2" s="93"/>
      <c r="G2" s="93"/>
      <c r="H2" s="93"/>
      <c r="I2" s="93"/>
      <c r="J2" s="93"/>
      <c r="K2" s="93"/>
      <c r="L2" s="94"/>
      <c r="M2" s="24"/>
    </row>
    <row r="3" spans="1:13" s="25" customFormat="1" ht="17.25">
      <c r="A3" s="95" t="s">
        <v>26</v>
      </c>
      <c r="B3" s="96"/>
      <c r="C3" s="97" t="s">
        <v>22</v>
      </c>
      <c r="D3" s="97"/>
      <c r="E3" s="97"/>
      <c r="F3" s="97"/>
      <c r="G3" s="97"/>
      <c r="H3" s="97"/>
      <c r="I3" s="97"/>
      <c r="J3" s="97"/>
      <c r="K3" s="97"/>
      <c r="L3" s="98"/>
      <c r="M3" s="24"/>
    </row>
    <row r="4" spans="1:13" s="25" customFormat="1" ht="18" thickBot="1">
      <c r="A4" s="71" t="s">
        <v>24</v>
      </c>
      <c r="B4" s="72"/>
      <c r="C4" s="72"/>
      <c r="D4" s="72"/>
      <c r="E4" s="72"/>
      <c r="F4" s="72" t="s">
        <v>23</v>
      </c>
      <c r="G4" s="72"/>
      <c r="H4" s="72"/>
      <c r="I4" s="72"/>
      <c r="J4" s="72"/>
      <c r="K4" s="72"/>
      <c r="L4" s="73"/>
      <c r="M4" s="24"/>
    </row>
    <row r="5" spans="1:13" ht="3.75" customHeight="1" thickBot="1">
      <c r="A5" s="91"/>
      <c r="B5" s="91"/>
      <c r="C5" s="91"/>
      <c r="D5" s="91"/>
      <c r="E5" s="91"/>
      <c r="F5" s="91"/>
      <c r="G5" s="91"/>
      <c r="H5" s="91"/>
      <c r="I5" s="91"/>
      <c r="J5" s="91"/>
      <c r="K5" s="91"/>
      <c r="L5" s="91"/>
      <c r="M5" s="1"/>
    </row>
    <row r="6" spans="1:13" ht="17.25">
      <c r="A6" s="31" t="s">
        <v>0</v>
      </c>
      <c r="B6" s="32" t="s">
        <v>10</v>
      </c>
      <c r="C6" s="74" t="s">
        <v>5</v>
      </c>
      <c r="D6" s="75"/>
      <c r="E6" s="74" t="s">
        <v>9</v>
      </c>
      <c r="F6" s="75"/>
      <c r="G6" s="74" t="s">
        <v>1</v>
      </c>
      <c r="H6" s="75"/>
      <c r="I6" s="32" t="s">
        <v>2</v>
      </c>
      <c r="J6" s="32" t="s">
        <v>3</v>
      </c>
      <c r="K6" s="115" t="s">
        <v>37</v>
      </c>
      <c r="L6" s="116"/>
      <c r="M6" s="1"/>
    </row>
    <row r="7" spans="1:13" ht="17.25">
      <c r="A7" s="5">
        <v>1</v>
      </c>
      <c r="B7" s="6">
        <f>IF(COUNTIF('追加・変更届'!$A$12:$A$14,'追加・変更後申込'!$A7),VLOOKUP('追加・変更後申込'!$A7,'追加・変更届'!$A$12:$I$14,2),VLOOKUP('追加・変更後申込'!$A7,'参加申込書'!$A$8:$J$32,2))</f>
        <v>0</v>
      </c>
      <c r="C7" s="64">
        <f>IF(COUNTIF('追加・変更届'!$A$12:$A$14,'追加・変更後申込'!$A7),VLOOKUP('追加・変更後申込'!$A7,'追加・変更届'!$A$12:$I$14,3),VLOOKUP('追加・変更後申込'!$A7,'参加申込書'!$A$8:$J$32,3))</f>
        <v>0</v>
      </c>
      <c r="D7" s="65">
        <f>IF(COUNTIF('追加・変更届'!$A$12:$A$14,'追加・変更後申込'!$A7),VLOOKUP('追加・変更後申込'!$A7,'追加・変更届'!$A$12:$I$14,2),VLOOKUP('追加・変更後申込'!$A7,'参加申込書'!$A$8:$J$32,2))</f>
        <v>0</v>
      </c>
      <c r="E7" s="64">
        <f>IF(COUNTIF('追加・変更届'!$A$12:$A$14,'追加・変更後申込'!$A7),VLOOKUP('追加・変更後申込'!$A7,'追加・変更届'!$A$12:$I$14,4),VLOOKUP('追加・変更後申込'!$A7,'参加申込書'!$A$8:$J$32,5))</f>
        <v>0</v>
      </c>
      <c r="F7" s="65">
        <f>IF(COUNTIF('追加・変更届'!$A$12:$A$14,'追加・変更後申込'!$A7),VLOOKUP('追加・変更後申込'!$A7,'追加・変更届'!$A$12:$I$14,2),VLOOKUP('追加・変更後申込'!$A7,'参加申込書'!$A$8:$J$32,2))</f>
        <v>0</v>
      </c>
      <c r="G7" s="64">
        <f>IF(COUNTIF('追加・変更届'!$A$12:$A$14,'追加・変更後申込'!$A7),VLOOKUP('追加・変更後申込'!$A7,'追加・変更届'!$A$12:$I$14,6),VLOOKUP('追加・変更後申込'!$A7,'参加申込書'!$A$8:$J$32,7))</f>
        <v>0</v>
      </c>
      <c r="H7" s="65">
        <f>IF(COUNTIF('追加・変更届'!$A$12:$A$14,'追加・変更後申込'!$A7),VLOOKUP('追加・変更後申込'!$A7,'追加・変更届'!$A$12:$I$14,2),VLOOKUP('追加・変更後申込'!$A7,'参加申込書'!$A$8:$J$32,2))</f>
        <v>0</v>
      </c>
      <c r="I7" s="6">
        <f>IF(COUNTIF('追加・変更届'!$A$12:$A$14,'追加・変更後申込'!$A7),VLOOKUP('追加・変更後申込'!$A7,'追加・変更届'!$A$12:$I$14,7),VLOOKUP('追加・変更後申込'!$A7,'参加申込書'!$A$8:$J$32,8))</f>
        <v>0</v>
      </c>
      <c r="J7" s="6">
        <f>IF(COUNTIF('追加・変更届'!$A$12:$A$14,'追加・変更後申込'!$A7),VLOOKUP('追加・変更後申込'!$A7,'追加・変更届'!$A$12:$I$14,8),VLOOKUP('追加・変更後申込'!$A7,'参加申込書'!$A$8:$J$32,9))</f>
        <v>0</v>
      </c>
      <c r="K7" s="64">
        <f>IF(COUNTIF('追加・変更届'!$A$12:$A$14,'追加・変更後申込'!$A7),VLOOKUP('追加・変更後申込'!$A7,'追加・変更届'!$A$12:$I$14,9),VLOOKUP('追加・変更後申込'!$A7,'参加申込書'!$A$8:$J$32,10))</f>
        <v>0</v>
      </c>
      <c r="L7" s="117">
        <f>IF(COUNTIF('追加・変更届'!$A$12:$A$14,'追加・変更後申込'!$A7),VLOOKUP('追加・変更後申込'!$A7,'追加・変更届'!$A$12:$I$14,2),VLOOKUP('追加・変更後申込'!$A7,'参加申込書'!$A$8:$J$32,2))</f>
        <v>0</v>
      </c>
      <c r="M7" s="1"/>
    </row>
    <row r="8" spans="1:13" ht="17.25">
      <c r="A8" s="5">
        <v>2</v>
      </c>
      <c r="B8" s="6">
        <f>IF(COUNTIF('追加・変更届'!$A$12:$A$14,'追加・変更後申込'!$A8),VLOOKUP('追加・変更後申込'!$A8,'追加・変更届'!$A$12:$I$14,2),VLOOKUP('追加・変更後申込'!$A8,'参加申込書'!$A$8:$J$32,2))</f>
        <v>0</v>
      </c>
      <c r="C8" s="64">
        <f>IF(COUNTIF('追加・変更届'!$A$12:$A$14,'追加・変更後申込'!$A8),VLOOKUP('追加・変更後申込'!$A8,'追加・変更届'!$A$12:$I$14,3),VLOOKUP('追加・変更後申込'!$A8,'参加申込書'!$A$8:$J$32,3))</f>
        <v>0</v>
      </c>
      <c r="D8" s="65">
        <f>IF(COUNTIF('追加・変更届'!$A$12:$A$14,'追加・変更後申込'!$A8),VLOOKUP('追加・変更後申込'!$A8,'追加・変更届'!$A$12:$I$14,2),VLOOKUP('追加・変更後申込'!$A8,'参加申込書'!$A$8:$J$32,2))</f>
        <v>0</v>
      </c>
      <c r="E8" s="64">
        <f>IF(COUNTIF('追加・変更届'!$A$12:$A$14,'追加・変更後申込'!$A8),VLOOKUP('追加・変更後申込'!$A8,'追加・変更届'!$A$12:$I$14,4),VLOOKUP('追加・変更後申込'!$A8,'参加申込書'!$A$8:$J$32,5))</f>
        <v>0</v>
      </c>
      <c r="F8" s="65">
        <f>IF(COUNTIF('追加・変更届'!$A$12:$A$14,'追加・変更後申込'!$A8),VLOOKUP('追加・変更後申込'!$A8,'追加・変更届'!$A$12:$I$14,2),VLOOKUP('追加・変更後申込'!$A8,'参加申込書'!$A$8:$J$32,2))</f>
        <v>0</v>
      </c>
      <c r="G8" s="64">
        <f>IF(COUNTIF('追加・変更届'!$A$12:$A$14,'追加・変更後申込'!$A8),VLOOKUP('追加・変更後申込'!$A8,'追加・変更届'!$A$12:$I$14,6),VLOOKUP('追加・変更後申込'!$A8,'参加申込書'!$A$8:$J$32,7))</f>
        <v>0</v>
      </c>
      <c r="H8" s="65">
        <f>IF(COUNTIF('追加・変更届'!$A$12:$A$14,'追加・変更後申込'!$A8),VLOOKUP('追加・変更後申込'!$A8,'追加・変更届'!$A$12:$I$14,2),VLOOKUP('追加・変更後申込'!$A8,'参加申込書'!$A$8:$J$32,2))</f>
        <v>0</v>
      </c>
      <c r="I8" s="6">
        <f>IF(COUNTIF('追加・変更届'!$A$12:$A$14,'追加・変更後申込'!$A8),VLOOKUP('追加・変更後申込'!$A8,'追加・変更届'!$A$12:$I$14,7),VLOOKUP('追加・変更後申込'!$A8,'参加申込書'!$A$8:$J$32,8))</f>
        <v>0</v>
      </c>
      <c r="J8" s="6">
        <f>IF(COUNTIF('追加・変更届'!$A$12:$A$14,'追加・変更後申込'!$A8),VLOOKUP('追加・変更後申込'!$A8,'追加・変更届'!$A$12:$I$14,8),VLOOKUP('追加・変更後申込'!$A8,'参加申込書'!$A$8:$J$32,9))</f>
        <v>0</v>
      </c>
      <c r="K8" s="64">
        <f>IF(COUNTIF('追加・変更届'!$A$12:$A$14,'追加・変更後申込'!$A8),VLOOKUP('追加・変更後申込'!$A8,'追加・変更届'!$A$12:$I$14,9),VLOOKUP('追加・変更後申込'!$A8,'参加申込書'!$A$8:$J$32,10))</f>
        <v>0</v>
      </c>
      <c r="L8" s="117">
        <f>IF(COUNTIF('追加・変更届'!$A$12:$A$14,'追加・変更後申込'!$A8),VLOOKUP('追加・変更後申込'!$A8,'追加・変更届'!$A$12:$I$14,2),VLOOKUP('追加・変更後申込'!$A8,'参加申込書'!$A$8:$J$32,2))</f>
        <v>0</v>
      </c>
      <c r="M8" s="1"/>
    </row>
    <row r="9" spans="1:13" ht="17.25">
      <c r="A9" s="5">
        <v>3</v>
      </c>
      <c r="B9" s="6">
        <f>IF(COUNTIF('追加・変更届'!$A$12:$A$14,'追加・変更後申込'!$A9),VLOOKUP('追加・変更後申込'!$A9,'追加・変更届'!$A$12:$I$14,2),VLOOKUP('追加・変更後申込'!$A9,'参加申込書'!$A$8:$J$32,2))</f>
        <v>0</v>
      </c>
      <c r="C9" s="64">
        <f>IF(COUNTIF('追加・変更届'!$A$12:$A$14,'追加・変更後申込'!$A9),VLOOKUP('追加・変更後申込'!$A9,'追加・変更届'!$A$12:$I$14,3),VLOOKUP('追加・変更後申込'!$A9,'参加申込書'!$A$8:$J$32,3))</f>
        <v>0</v>
      </c>
      <c r="D9" s="65">
        <f>IF(COUNTIF('追加・変更届'!$A$12:$A$14,'追加・変更後申込'!$A9),VLOOKUP('追加・変更後申込'!$A9,'追加・変更届'!$A$12:$I$14,2),VLOOKUP('追加・変更後申込'!$A9,'参加申込書'!$A$8:$J$32,2))</f>
        <v>0</v>
      </c>
      <c r="E9" s="64">
        <f>IF(COUNTIF('追加・変更届'!$A$12:$A$14,'追加・変更後申込'!$A9),VLOOKUP('追加・変更後申込'!$A9,'追加・変更届'!$A$12:$I$14,4),VLOOKUP('追加・変更後申込'!$A9,'参加申込書'!$A$8:$J$32,5))</f>
        <v>0</v>
      </c>
      <c r="F9" s="65">
        <f>IF(COUNTIF('追加・変更届'!$A$12:$A$14,'追加・変更後申込'!$A9),VLOOKUP('追加・変更後申込'!$A9,'追加・変更届'!$A$12:$I$14,2),VLOOKUP('追加・変更後申込'!$A9,'参加申込書'!$A$8:$J$32,2))</f>
        <v>0</v>
      </c>
      <c r="G9" s="64">
        <f>IF(COUNTIF('追加・変更届'!$A$12:$A$14,'追加・変更後申込'!$A9),VLOOKUP('追加・変更後申込'!$A9,'追加・変更届'!$A$12:$I$14,6),VLOOKUP('追加・変更後申込'!$A9,'参加申込書'!$A$8:$J$32,7))</f>
        <v>0</v>
      </c>
      <c r="H9" s="65">
        <f>IF(COUNTIF('追加・変更届'!$A$12:$A$14,'追加・変更後申込'!$A9),VLOOKUP('追加・変更後申込'!$A9,'追加・変更届'!$A$12:$I$14,2),VLOOKUP('追加・変更後申込'!$A9,'参加申込書'!$A$8:$J$32,2))</f>
        <v>0</v>
      </c>
      <c r="I9" s="6">
        <f>IF(COUNTIF('追加・変更届'!$A$12:$A$14,'追加・変更後申込'!$A9),VLOOKUP('追加・変更後申込'!$A9,'追加・変更届'!$A$12:$I$14,7),VLOOKUP('追加・変更後申込'!$A9,'参加申込書'!$A$8:$J$32,8))</f>
        <v>0</v>
      </c>
      <c r="J9" s="6">
        <f>IF(COUNTIF('追加・変更届'!$A$12:$A$14,'追加・変更後申込'!$A9),VLOOKUP('追加・変更後申込'!$A9,'追加・変更届'!$A$12:$I$14,8),VLOOKUP('追加・変更後申込'!$A9,'参加申込書'!$A$8:$J$32,9))</f>
        <v>0</v>
      </c>
      <c r="K9" s="64">
        <f>IF(COUNTIF('追加・変更届'!$A$12:$A$14,'追加・変更後申込'!$A9),VLOOKUP('追加・変更後申込'!$A9,'追加・変更届'!$A$12:$I$14,9),VLOOKUP('追加・変更後申込'!$A9,'参加申込書'!$A$8:$J$32,10))</f>
        <v>0</v>
      </c>
      <c r="L9" s="117">
        <f>IF(COUNTIF('追加・変更届'!$A$12:$A$14,'追加・変更後申込'!$A9),VLOOKUP('追加・変更後申込'!$A9,'追加・変更届'!$A$12:$I$14,2),VLOOKUP('追加・変更後申込'!$A9,'参加申込書'!$A$8:$J$32,2))</f>
        <v>0</v>
      </c>
      <c r="M9" s="1"/>
    </row>
    <row r="10" spans="1:16" ht="17.25">
      <c r="A10" s="5">
        <v>4</v>
      </c>
      <c r="B10" s="6">
        <f>IF(COUNTIF('追加・変更届'!$A$12:$A$14,'追加・変更後申込'!$A10),VLOOKUP('追加・変更後申込'!$A10,'追加・変更届'!$A$12:$I$14,2),VLOOKUP('追加・変更後申込'!$A10,'参加申込書'!$A$8:$J$32,2))</f>
        <v>0</v>
      </c>
      <c r="C10" s="64">
        <f>IF(COUNTIF('追加・変更届'!$A$12:$A$14,'追加・変更後申込'!$A10),VLOOKUP('追加・変更後申込'!$A10,'追加・変更届'!$A$12:$I$14,3),VLOOKUP('追加・変更後申込'!$A10,'参加申込書'!$A$8:$J$32,3))</f>
        <v>0</v>
      </c>
      <c r="D10" s="65">
        <f>IF(COUNTIF('追加・変更届'!$A$12:$A$14,'追加・変更後申込'!$A10),VLOOKUP('追加・変更後申込'!$A10,'追加・変更届'!$A$12:$I$14,2),VLOOKUP('追加・変更後申込'!$A10,'参加申込書'!$A$8:$J$32,2))</f>
        <v>0</v>
      </c>
      <c r="E10" s="64">
        <f>IF(COUNTIF('追加・変更届'!$A$12:$A$14,'追加・変更後申込'!$A10),VLOOKUP('追加・変更後申込'!$A10,'追加・変更届'!$A$12:$I$14,4),VLOOKUP('追加・変更後申込'!$A10,'参加申込書'!$A$8:$J$32,5))</f>
        <v>0</v>
      </c>
      <c r="F10" s="65">
        <f>IF(COUNTIF('追加・変更届'!$A$12:$A$14,'追加・変更後申込'!$A10),VLOOKUP('追加・変更後申込'!$A10,'追加・変更届'!$A$12:$I$14,2),VLOOKUP('追加・変更後申込'!$A10,'参加申込書'!$A$8:$J$32,2))</f>
        <v>0</v>
      </c>
      <c r="G10" s="64">
        <f>IF(COUNTIF('追加・変更届'!$A$12:$A$14,'追加・変更後申込'!$A10),VLOOKUP('追加・変更後申込'!$A10,'追加・変更届'!$A$12:$I$14,6),VLOOKUP('追加・変更後申込'!$A10,'参加申込書'!$A$8:$J$32,7))</f>
        <v>0</v>
      </c>
      <c r="H10" s="65">
        <f>IF(COUNTIF('追加・変更届'!$A$12:$A$14,'追加・変更後申込'!$A10),VLOOKUP('追加・変更後申込'!$A10,'追加・変更届'!$A$12:$I$14,2),VLOOKUP('追加・変更後申込'!$A10,'参加申込書'!$A$8:$J$32,2))</f>
        <v>0</v>
      </c>
      <c r="I10" s="6">
        <f>IF(COUNTIF('追加・変更届'!$A$12:$A$14,'追加・変更後申込'!$A10),VLOOKUP('追加・変更後申込'!$A10,'追加・変更届'!$A$12:$I$14,7),VLOOKUP('追加・変更後申込'!$A10,'参加申込書'!$A$8:$J$32,8))</f>
        <v>0</v>
      </c>
      <c r="J10" s="6">
        <f>IF(COUNTIF('追加・変更届'!$A$12:$A$14,'追加・変更後申込'!$A10),VLOOKUP('追加・変更後申込'!$A10,'追加・変更届'!$A$12:$I$14,8),VLOOKUP('追加・変更後申込'!$A10,'参加申込書'!$A$8:$J$32,9))</f>
        <v>0</v>
      </c>
      <c r="K10" s="64">
        <f>IF(COUNTIF('追加・変更届'!$A$12:$A$14,'追加・変更後申込'!$A10),VLOOKUP('追加・変更後申込'!$A10,'追加・変更届'!$A$12:$I$14,9),VLOOKUP('追加・変更後申込'!$A10,'参加申込書'!$A$8:$J$32,10))</f>
        <v>0</v>
      </c>
      <c r="L10" s="117">
        <f>IF(COUNTIF('追加・変更届'!$A$12:$A$14,'追加・変更後申込'!$A10),VLOOKUP('追加・変更後申込'!$A10,'追加・変更届'!$A$12:$I$14,2),VLOOKUP('追加・変更後申込'!$A10,'参加申込書'!$A$8:$J$32,2))</f>
        <v>0</v>
      </c>
      <c r="M10" s="1"/>
      <c r="P10" s="2"/>
    </row>
    <row r="11" spans="1:13" ht="17.25">
      <c r="A11" s="5">
        <v>5</v>
      </c>
      <c r="B11" s="6">
        <f>IF(COUNTIF('追加・変更届'!$A$12:$A$14,'追加・変更後申込'!$A11),VLOOKUP('追加・変更後申込'!$A11,'追加・変更届'!$A$12:$I$14,2),VLOOKUP('追加・変更後申込'!$A11,'参加申込書'!$A$8:$J$32,2))</f>
        <v>0</v>
      </c>
      <c r="C11" s="64">
        <f>IF(COUNTIF('追加・変更届'!$A$12:$A$14,'追加・変更後申込'!$A11),VLOOKUP('追加・変更後申込'!$A11,'追加・変更届'!$A$12:$I$14,3),VLOOKUP('追加・変更後申込'!$A11,'参加申込書'!$A$8:$J$32,3))</f>
        <v>0</v>
      </c>
      <c r="D11" s="65">
        <f>IF(COUNTIF('追加・変更届'!$A$12:$A$14,'追加・変更後申込'!$A11),VLOOKUP('追加・変更後申込'!$A11,'追加・変更届'!$A$12:$I$14,2),VLOOKUP('追加・変更後申込'!$A11,'参加申込書'!$A$8:$J$32,2))</f>
        <v>0</v>
      </c>
      <c r="E11" s="64">
        <f>IF(COUNTIF('追加・変更届'!$A$12:$A$14,'追加・変更後申込'!$A11),VLOOKUP('追加・変更後申込'!$A11,'追加・変更届'!$A$12:$I$14,4),VLOOKUP('追加・変更後申込'!$A11,'参加申込書'!$A$8:$J$32,5))</f>
        <v>0</v>
      </c>
      <c r="F11" s="65">
        <f>IF(COUNTIF('追加・変更届'!$A$12:$A$14,'追加・変更後申込'!$A11),VLOOKUP('追加・変更後申込'!$A11,'追加・変更届'!$A$12:$I$14,2),VLOOKUP('追加・変更後申込'!$A11,'参加申込書'!$A$8:$J$32,2))</f>
        <v>0</v>
      </c>
      <c r="G11" s="64">
        <f>IF(COUNTIF('追加・変更届'!$A$12:$A$14,'追加・変更後申込'!$A11),VLOOKUP('追加・変更後申込'!$A11,'追加・変更届'!$A$12:$I$14,6),VLOOKUP('追加・変更後申込'!$A11,'参加申込書'!$A$8:$J$32,7))</f>
        <v>0</v>
      </c>
      <c r="H11" s="65">
        <f>IF(COUNTIF('追加・変更届'!$A$12:$A$14,'追加・変更後申込'!$A11),VLOOKUP('追加・変更後申込'!$A11,'追加・変更届'!$A$12:$I$14,2),VLOOKUP('追加・変更後申込'!$A11,'参加申込書'!$A$8:$J$32,2))</f>
        <v>0</v>
      </c>
      <c r="I11" s="6">
        <f>IF(COUNTIF('追加・変更届'!$A$12:$A$14,'追加・変更後申込'!$A11),VLOOKUP('追加・変更後申込'!$A11,'追加・変更届'!$A$12:$I$14,7),VLOOKUP('追加・変更後申込'!$A11,'参加申込書'!$A$8:$J$32,8))</f>
        <v>0</v>
      </c>
      <c r="J11" s="6">
        <f>IF(COUNTIF('追加・変更届'!$A$12:$A$14,'追加・変更後申込'!$A11),VLOOKUP('追加・変更後申込'!$A11,'追加・変更届'!$A$12:$I$14,8),VLOOKUP('追加・変更後申込'!$A11,'参加申込書'!$A$8:$J$32,9))</f>
        <v>0</v>
      </c>
      <c r="K11" s="64">
        <f>IF(COUNTIF('追加・変更届'!$A$12:$A$14,'追加・変更後申込'!$A11),VLOOKUP('追加・変更後申込'!$A11,'追加・変更届'!$A$12:$I$14,9),VLOOKUP('追加・変更後申込'!$A11,'参加申込書'!$A$8:$J$32,10))</f>
        <v>0</v>
      </c>
      <c r="L11" s="117">
        <f>IF(COUNTIF('追加・変更届'!$A$12:$A$14,'追加・変更後申込'!$A11),VLOOKUP('追加・変更後申込'!$A11,'追加・変更届'!$A$12:$I$14,2),VLOOKUP('追加・変更後申込'!$A11,'参加申込書'!$A$8:$J$32,2))</f>
        <v>0</v>
      </c>
      <c r="M11" s="1"/>
    </row>
    <row r="12" spans="1:13" ht="17.25">
      <c r="A12" s="5">
        <v>6</v>
      </c>
      <c r="B12" s="6">
        <f>IF(COUNTIF('追加・変更届'!$A$12:$A$14,'追加・変更後申込'!$A12),VLOOKUP('追加・変更後申込'!$A12,'追加・変更届'!$A$12:$I$14,2),VLOOKUP('追加・変更後申込'!$A12,'参加申込書'!$A$8:$J$32,2))</f>
        <v>0</v>
      </c>
      <c r="C12" s="64">
        <f>IF(COUNTIF('追加・変更届'!$A$12:$A$14,'追加・変更後申込'!$A12),VLOOKUP('追加・変更後申込'!$A12,'追加・変更届'!$A$12:$I$14,3),VLOOKUP('追加・変更後申込'!$A12,'参加申込書'!$A$8:$J$32,3))</f>
        <v>0</v>
      </c>
      <c r="D12" s="65">
        <f>IF(COUNTIF('追加・変更届'!$A$12:$A$14,'追加・変更後申込'!$A12),VLOOKUP('追加・変更後申込'!$A12,'追加・変更届'!$A$12:$I$14,2),VLOOKUP('追加・変更後申込'!$A12,'参加申込書'!$A$8:$J$32,2))</f>
        <v>0</v>
      </c>
      <c r="E12" s="64">
        <f>IF(COUNTIF('追加・変更届'!$A$12:$A$14,'追加・変更後申込'!$A12),VLOOKUP('追加・変更後申込'!$A12,'追加・変更届'!$A$12:$I$14,4),VLOOKUP('追加・変更後申込'!$A12,'参加申込書'!$A$8:$J$32,5))</f>
        <v>0</v>
      </c>
      <c r="F12" s="65">
        <f>IF(COUNTIF('追加・変更届'!$A$12:$A$14,'追加・変更後申込'!$A12),VLOOKUP('追加・変更後申込'!$A12,'追加・変更届'!$A$12:$I$14,2),VLOOKUP('追加・変更後申込'!$A12,'参加申込書'!$A$8:$J$32,2))</f>
        <v>0</v>
      </c>
      <c r="G12" s="64">
        <f>IF(COUNTIF('追加・変更届'!$A$12:$A$14,'追加・変更後申込'!$A12),VLOOKUP('追加・変更後申込'!$A12,'追加・変更届'!$A$12:$I$14,6),VLOOKUP('追加・変更後申込'!$A12,'参加申込書'!$A$8:$J$32,7))</f>
        <v>0</v>
      </c>
      <c r="H12" s="65">
        <f>IF(COUNTIF('追加・変更届'!$A$12:$A$14,'追加・変更後申込'!$A12),VLOOKUP('追加・変更後申込'!$A12,'追加・変更届'!$A$12:$I$14,2),VLOOKUP('追加・変更後申込'!$A12,'参加申込書'!$A$8:$J$32,2))</f>
        <v>0</v>
      </c>
      <c r="I12" s="6">
        <f>IF(COUNTIF('追加・変更届'!$A$12:$A$14,'追加・変更後申込'!$A12),VLOOKUP('追加・変更後申込'!$A12,'追加・変更届'!$A$12:$I$14,7),VLOOKUP('追加・変更後申込'!$A12,'参加申込書'!$A$8:$J$32,8))</f>
        <v>0</v>
      </c>
      <c r="J12" s="6">
        <f>IF(COUNTIF('追加・変更届'!$A$12:$A$14,'追加・変更後申込'!$A12),VLOOKUP('追加・変更後申込'!$A12,'追加・変更届'!$A$12:$I$14,8),VLOOKUP('追加・変更後申込'!$A12,'参加申込書'!$A$8:$J$32,9))</f>
        <v>0</v>
      </c>
      <c r="K12" s="64">
        <f>IF(COUNTIF('追加・変更届'!$A$12:$A$14,'追加・変更後申込'!$A12),VLOOKUP('追加・変更後申込'!$A12,'追加・変更届'!$A$12:$I$14,9),VLOOKUP('追加・変更後申込'!$A12,'参加申込書'!$A$8:$J$32,10))</f>
        <v>0</v>
      </c>
      <c r="L12" s="117">
        <f>IF(COUNTIF('追加・変更届'!$A$12:$A$14,'追加・変更後申込'!$A12),VLOOKUP('追加・変更後申込'!$A12,'追加・変更届'!$A$12:$I$14,2),VLOOKUP('追加・変更後申込'!$A12,'参加申込書'!$A$8:$J$32,2))</f>
        <v>0</v>
      </c>
      <c r="M12" s="1"/>
    </row>
    <row r="13" spans="1:13" ht="17.25">
      <c r="A13" s="5">
        <v>7</v>
      </c>
      <c r="B13" s="6">
        <f>IF(COUNTIF('追加・変更届'!$A$12:$A$14,'追加・変更後申込'!$A13),VLOOKUP('追加・変更後申込'!$A13,'追加・変更届'!$A$12:$I$14,2),VLOOKUP('追加・変更後申込'!$A13,'参加申込書'!$A$8:$J$32,2))</f>
        <v>0</v>
      </c>
      <c r="C13" s="64">
        <f>IF(COUNTIF('追加・変更届'!$A$12:$A$14,'追加・変更後申込'!$A13),VLOOKUP('追加・変更後申込'!$A13,'追加・変更届'!$A$12:$I$14,3),VLOOKUP('追加・変更後申込'!$A13,'参加申込書'!$A$8:$J$32,3))</f>
        <v>0</v>
      </c>
      <c r="D13" s="65">
        <f>IF(COUNTIF('追加・変更届'!$A$12:$A$14,'追加・変更後申込'!$A13),VLOOKUP('追加・変更後申込'!$A13,'追加・変更届'!$A$12:$I$14,2),VLOOKUP('追加・変更後申込'!$A13,'参加申込書'!$A$8:$J$32,2))</f>
        <v>0</v>
      </c>
      <c r="E13" s="64">
        <f>IF(COUNTIF('追加・変更届'!$A$12:$A$14,'追加・変更後申込'!$A13),VLOOKUP('追加・変更後申込'!$A13,'追加・変更届'!$A$12:$I$14,4),VLOOKUP('追加・変更後申込'!$A13,'参加申込書'!$A$8:$J$32,5))</f>
        <v>0</v>
      </c>
      <c r="F13" s="65">
        <f>IF(COUNTIF('追加・変更届'!$A$12:$A$14,'追加・変更後申込'!$A13),VLOOKUP('追加・変更後申込'!$A13,'追加・変更届'!$A$12:$I$14,2),VLOOKUP('追加・変更後申込'!$A13,'参加申込書'!$A$8:$J$32,2))</f>
        <v>0</v>
      </c>
      <c r="G13" s="64">
        <f>IF(COUNTIF('追加・変更届'!$A$12:$A$14,'追加・変更後申込'!$A13),VLOOKUP('追加・変更後申込'!$A13,'追加・変更届'!$A$12:$I$14,6),VLOOKUP('追加・変更後申込'!$A13,'参加申込書'!$A$8:$J$32,7))</f>
        <v>0</v>
      </c>
      <c r="H13" s="65">
        <f>IF(COUNTIF('追加・変更届'!$A$12:$A$14,'追加・変更後申込'!$A13),VLOOKUP('追加・変更後申込'!$A13,'追加・変更届'!$A$12:$I$14,2),VLOOKUP('追加・変更後申込'!$A13,'参加申込書'!$A$8:$J$32,2))</f>
        <v>0</v>
      </c>
      <c r="I13" s="6">
        <f>IF(COUNTIF('追加・変更届'!$A$12:$A$14,'追加・変更後申込'!$A13),VLOOKUP('追加・変更後申込'!$A13,'追加・変更届'!$A$12:$I$14,7),VLOOKUP('追加・変更後申込'!$A13,'参加申込書'!$A$8:$J$32,8))</f>
        <v>0</v>
      </c>
      <c r="J13" s="6">
        <f>IF(COUNTIF('追加・変更届'!$A$12:$A$14,'追加・変更後申込'!$A13),VLOOKUP('追加・変更後申込'!$A13,'追加・変更届'!$A$12:$I$14,8),VLOOKUP('追加・変更後申込'!$A13,'参加申込書'!$A$8:$J$32,9))</f>
        <v>0</v>
      </c>
      <c r="K13" s="64">
        <f>IF(COUNTIF('追加・変更届'!$A$12:$A$14,'追加・変更後申込'!$A13),VLOOKUP('追加・変更後申込'!$A13,'追加・変更届'!$A$12:$I$14,9),VLOOKUP('追加・変更後申込'!$A13,'参加申込書'!$A$8:$J$32,10))</f>
        <v>0</v>
      </c>
      <c r="L13" s="117">
        <f>IF(COUNTIF('追加・変更届'!$A$12:$A$14,'追加・変更後申込'!$A13),VLOOKUP('追加・変更後申込'!$A13,'追加・変更届'!$A$12:$I$14,2),VLOOKUP('追加・変更後申込'!$A13,'参加申込書'!$A$8:$J$32,2))</f>
        <v>0</v>
      </c>
      <c r="M13" s="1"/>
    </row>
    <row r="14" spans="1:13" ht="17.25">
      <c r="A14" s="5">
        <v>8</v>
      </c>
      <c r="B14" s="6">
        <f>IF(COUNTIF('追加・変更届'!$A$12:$A$14,'追加・変更後申込'!$A14),VLOOKUP('追加・変更後申込'!$A14,'追加・変更届'!$A$12:$I$14,2),VLOOKUP('追加・変更後申込'!$A14,'参加申込書'!$A$8:$J$32,2))</f>
        <v>0</v>
      </c>
      <c r="C14" s="64">
        <f>IF(COUNTIF('追加・変更届'!$A$12:$A$14,'追加・変更後申込'!$A14),VLOOKUP('追加・変更後申込'!$A14,'追加・変更届'!$A$12:$I$14,3),VLOOKUP('追加・変更後申込'!$A14,'参加申込書'!$A$8:$J$32,3))</f>
        <v>0</v>
      </c>
      <c r="D14" s="65">
        <f>IF(COUNTIF('追加・変更届'!$A$12:$A$14,'追加・変更後申込'!$A14),VLOOKUP('追加・変更後申込'!$A14,'追加・変更届'!$A$12:$I$14,2),VLOOKUP('追加・変更後申込'!$A14,'参加申込書'!$A$8:$J$32,2))</f>
        <v>0</v>
      </c>
      <c r="E14" s="64">
        <f>IF(COUNTIF('追加・変更届'!$A$12:$A$14,'追加・変更後申込'!$A14),VLOOKUP('追加・変更後申込'!$A14,'追加・変更届'!$A$12:$I$14,4),VLOOKUP('追加・変更後申込'!$A14,'参加申込書'!$A$8:$J$32,5))</f>
        <v>0</v>
      </c>
      <c r="F14" s="65">
        <f>IF(COUNTIF('追加・変更届'!$A$12:$A$14,'追加・変更後申込'!$A14),VLOOKUP('追加・変更後申込'!$A14,'追加・変更届'!$A$12:$I$14,2),VLOOKUP('追加・変更後申込'!$A14,'参加申込書'!$A$8:$J$32,2))</f>
        <v>0</v>
      </c>
      <c r="G14" s="64">
        <f>IF(COUNTIF('追加・変更届'!$A$12:$A$14,'追加・変更後申込'!$A14),VLOOKUP('追加・変更後申込'!$A14,'追加・変更届'!$A$12:$I$14,6),VLOOKUP('追加・変更後申込'!$A14,'参加申込書'!$A$8:$J$32,7))</f>
        <v>0</v>
      </c>
      <c r="H14" s="65">
        <f>IF(COUNTIF('追加・変更届'!$A$12:$A$14,'追加・変更後申込'!$A14),VLOOKUP('追加・変更後申込'!$A14,'追加・変更届'!$A$12:$I$14,2),VLOOKUP('追加・変更後申込'!$A14,'参加申込書'!$A$8:$J$32,2))</f>
        <v>0</v>
      </c>
      <c r="I14" s="6">
        <f>IF(COUNTIF('追加・変更届'!$A$12:$A$14,'追加・変更後申込'!$A14),VLOOKUP('追加・変更後申込'!$A14,'追加・変更届'!$A$12:$I$14,7),VLOOKUP('追加・変更後申込'!$A14,'参加申込書'!$A$8:$J$32,8))</f>
        <v>0</v>
      </c>
      <c r="J14" s="6">
        <f>IF(COUNTIF('追加・変更届'!$A$12:$A$14,'追加・変更後申込'!$A14),VLOOKUP('追加・変更後申込'!$A14,'追加・変更届'!$A$12:$I$14,8),VLOOKUP('追加・変更後申込'!$A14,'参加申込書'!$A$8:$J$32,9))</f>
        <v>0</v>
      </c>
      <c r="K14" s="64">
        <f>IF(COUNTIF('追加・変更届'!$A$12:$A$14,'追加・変更後申込'!$A14),VLOOKUP('追加・変更後申込'!$A14,'追加・変更届'!$A$12:$I$14,9),VLOOKUP('追加・変更後申込'!$A14,'参加申込書'!$A$8:$J$32,10))</f>
        <v>0</v>
      </c>
      <c r="L14" s="117">
        <f>IF(COUNTIF('追加・変更届'!$A$12:$A$14,'追加・変更後申込'!$A14),VLOOKUP('追加・変更後申込'!$A14,'追加・変更届'!$A$12:$I$14,2),VLOOKUP('追加・変更後申込'!$A14,'参加申込書'!$A$8:$J$32,2))</f>
        <v>0</v>
      </c>
      <c r="M14" s="1"/>
    </row>
    <row r="15" spans="1:13" ht="17.25">
      <c r="A15" s="5">
        <v>9</v>
      </c>
      <c r="B15" s="6">
        <f>IF(COUNTIF('追加・変更届'!$A$12:$A$14,'追加・変更後申込'!$A15),VLOOKUP('追加・変更後申込'!$A15,'追加・変更届'!$A$12:$I$14,2),VLOOKUP('追加・変更後申込'!$A15,'参加申込書'!$A$8:$J$32,2))</f>
        <v>0</v>
      </c>
      <c r="C15" s="64">
        <f>IF(COUNTIF('追加・変更届'!$A$12:$A$14,'追加・変更後申込'!$A15),VLOOKUP('追加・変更後申込'!$A15,'追加・変更届'!$A$12:$I$14,3),VLOOKUP('追加・変更後申込'!$A15,'参加申込書'!$A$8:$J$32,3))</f>
        <v>0</v>
      </c>
      <c r="D15" s="65">
        <f>IF(COUNTIF('追加・変更届'!$A$12:$A$14,'追加・変更後申込'!$A15),VLOOKUP('追加・変更後申込'!$A15,'追加・変更届'!$A$12:$I$14,2),VLOOKUP('追加・変更後申込'!$A15,'参加申込書'!$A$8:$J$32,2))</f>
        <v>0</v>
      </c>
      <c r="E15" s="64">
        <f>IF(COUNTIF('追加・変更届'!$A$12:$A$14,'追加・変更後申込'!$A15),VLOOKUP('追加・変更後申込'!$A15,'追加・変更届'!$A$12:$I$14,4),VLOOKUP('追加・変更後申込'!$A15,'参加申込書'!$A$8:$J$32,5))</f>
        <v>0</v>
      </c>
      <c r="F15" s="65">
        <f>IF(COUNTIF('追加・変更届'!$A$12:$A$14,'追加・変更後申込'!$A15),VLOOKUP('追加・変更後申込'!$A15,'追加・変更届'!$A$12:$I$14,2),VLOOKUP('追加・変更後申込'!$A15,'参加申込書'!$A$8:$J$32,2))</f>
        <v>0</v>
      </c>
      <c r="G15" s="64">
        <f>IF(COUNTIF('追加・変更届'!$A$12:$A$14,'追加・変更後申込'!$A15),VLOOKUP('追加・変更後申込'!$A15,'追加・変更届'!$A$12:$I$14,6),VLOOKUP('追加・変更後申込'!$A15,'参加申込書'!$A$8:$J$32,7))</f>
        <v>0</v>
      </c>
      <c r="H15" s="65">
        <f>IF(COUNTIF('追加・変更届'!$A$12:$A$14,'追加・変更後申込'!$A15),VLOOKUP('追加・変更後申込'!$A15,'追加・変更届'!$A$12:$I$14,2),VLOOKUP('追加・変更後申込'!$A15,'参加申込書'!$A$8:$J$32,2))</f>
        <v>0</v>
      </c>
      <c r="I15" s="6">
        <f>IF(COUNTIF('追加・変更届'!$A$12:$A$14,'追加・変更後申込'!$A15),VLOOKUP('追加・変更後申込'!$A15,'追加・変更届'!$A$12:$I$14,7),VLOOKUP('追加・変更後申込'!$A15,'参加申込書'!$A$8:$J$32,8))</f>
        <v>0</v>
      </c>
      <c r="J15" s="6">
        <f>IF(COUNTIF('追加・変更届'!$A$12:$A$14,'追加・変更後申込'!$A15),VLOOKUP('追加・変更後申込'!$A15,'追加・変更届'!$A$12:$I$14,8),VLOOKUP('追加・変更後申込'!$A15,'参加申込書'!$A$8:$J$32,9))</f>
        <v>0</v>
      </c>
      <c r="K15" s="64">
        <f>IF(COUNTIF('追加・変更届'!$A$12:$A$14,'追加・変更後申込'!$A15),VLOOKUP('追加・変更後申込'!$A15,'追加・変更届'!$A$12:$I$14,9),VLOOKUP('追加・変更後申込'!$A15,'参加申込書'!$A$8:$J$32,10))</f>
        <v>0</v>
      </c>
      <c r="L15" s="117">
        <f>IF(COUNTIF('追加・変更届'!$A$12:$A$14,'追加・変更後申込'!$A15),VLOOKUP('追加・変更後申込'!$A15,'追加・変更届'!$A$12:$I$14,2),VLOOKUP('追加・変更後申込'!$A15,'参加申込書'!$A$8:$J$32,2))</f>
        <v>0</v>
      </c>
      <c r="M15" s="1"/>
    </row>
    <row r="16" spans="1:13" ht="17.25">
      <c r="A16" s="5">
        <v>10</v>
      </c>
      <c r="B16" s="6">
        <f>IF(COUNTIF('追加・変更届'!$A$12:$A$14,'追加・変更後申込'!$A16),VLOOKUP('追加・変更後申込'!$A16,'追加・変更届'!$A$12:$I$14,2),VLOOKUP('追加・変更後申込'!$A16,'参加申込書'!$A$8:$J$32,2))</f>
        <v>0</v>
      </c>
      <c r="C16" s="64">
        <f>IF(COUNTIF('追加・変更届'!$A$12:$A$14,'追加・変更後申込'!$A16),VLOOKUP('追加・変更後申込'!$A16,'追加・変更届'!$A$12:$I$14,3),VLOOKUP('追加・変更後申込'!$A16,'参加申込書'!$A$8:$J$32,3))</f>
        <v>0</v>
      </c>
      <c r="D16" s="65">
        <f>IF(COUNTIF('追加・変更届'!$A$12:$A$14,'追加・変更後申込'!$A16),VLOOKUP('追加・変更後申込'!$A16,'追加・変更届'!$A$12:$I$14,2),VLOOKUP('追加・変更後申込'!$A16,'参加申込書'!$A$8:$J$32,2))</f>
        <v>0</v>
      </c>
      <c r="E16" s="64">
        <f>IF(COUNTIF('追加・変更届'!$A$12:$A$14,'追加・変更後申込'!$A16),VLOOKUP('追加・変更後申込'!$A16,'追加・変更届'!$A$12:$I$14,4),VLOOKUP('追加・変更後申込'!$A16,'参加申込書'!$A$8:$J$32,5))</f>
        <v>0</v>
      </c>
      <c r="F16" s="65">
        <f>IF(COUNTIF('追加・変更届'!$A$12:$A$14,'追加・変更後申込'!$A16),VLOOKUP('追加・変更後申込'!$A16,'追加・変更届'!$A$12:$I$14,2),VLOOKUP('追加・変更後申込'!$A16,'参加申込書'!$A$8:$J$32,2))</f>
        <v>0</v>
      </c>
      <c r="G16" s="64">
        <f>IF(COUNTIF('追加・変更届'!$A$12:$A$14,'追加・変更後申込'!$A16),VLOOKUP('追加・変更後申込'!$A16,'追加・変更届'!$A$12:$I$14,6),VLOOKUP('追加・変更後申込'!$A16,'参加申込書'!$A$8:$J$32,7))</f>
        <v>0</v>
      </c>
      <c r="H16" s="65">
        <f>IF(COUNTIF('追加・変更届'!$A$12:$A$14,'追加・変更後申込'!$A16),VLOOKUP('追加・変更後申込'!$A16,'追加・変更届'!$A$12:$I$14,2),VLOOKUP('追加・変更後申込'!$A16,'参加申込書'!$A$8:$J$32,2))</f>
        <v>0</v>
      </c>
      <c r="I16" s="6">
        <f>IF(COUNTIF('追加・変更届'!$A$12:$A$14,'追加・変更後申込'!$A16),VLOOKUP('追加・変更後申込'!$A16,'追加・変更届'!$A$12:$I$14,7),VLOOKUP('追加・変更後申込'!$A16,'参加申込書'!$A$8:$J$32,8))</f>
        <v>0</v>
      </c>
      <c r="J16" s="6">
        <f>IF(COUNTIF('追加・変更届'!$A$12:$A$14,'追加・変更後申込'!$A16),VLOOKUP('追加・変更後申込'!$A16,'追加・変更届'!$A$12:$I$14,8),VLOOKUP('追加・変更後申込'!$A16,'参加申込書'!$A$8:$J$32,9))</f>
        <v>0</v>
      </c>
      <c r="K16" s="64">
        <f>IF(COUNTIF('追加・変更届'!$A$12:$A$14,'追加・変更後申込'!$A16),VLOOKUP('追加・変更後申込'!$A16,'追加・変更届'!$A$12:$I$14,9),VLOOKUP('追加・変更後申込'!$A16,'参加申込書'!$A$8:$J$32,10))</f>
        <v>0</v>
      </c>
      <c r="L16" s="117">
        <f>IF(COUNTIF('追加・変更届'!$A$12:$A$14,'追加・変更後申込'!$A16),VLOOKUP('追加・変更後申込'!$A16,'追加・変更届'!$A$12:$I$14,2),VLOOKUP('追加・変更後申込'!$A16,'参加申込書'!$A$8:$J$32,2))</f>
        <v>0</v>
      </c>
      <c r="M16" s="1"/>
    </row>
    <row r="17" spans="1:13" ht="17.25">
      <c r="A17" s="5">
        <v>11</v>
      </c>
      <c r="B17" s="6">
        <f>IF(COUNTIF('追加・変更届'!$A$12:$A$14,'追加・変更後申込'!$A17),VLOOKUP('追加・変更後申込'!$A17,'追加・変更届'!$A$12:$I$14,2),VLOOKUP('追加・変更後申込'!$A17,'参加申込書'!$A$8:$J$32,2))</f>
        <v>0</v>
      </c>
      <c r="C17" s="64">
        <f>IF(COUNTIF('追加・変更届'!$A$12:$A$14,'追加・変更後申込'!$A17),VLOOKUP('追加・変更後申込'!$A17,'追加・変更届'!$A$12:$I$14,3),VLOOKUP('追加・変更後申込'!$A17,'参加申込書'!$A$8:$J$32,3))</f>
        <v>0</v>
      </c>
      <c r="D17" s="65">
        <f>IF(COUNTIF('追加・変更届'!$A$12:$A$14,'追加・変更後申込'!$A17),VLOOKUP('追加・変更後申込'!$A17,'追加・変更届'!$A$12:$I$14,2),VLOOKUP('追加・変更後申込'!$A17,'参加申込書'!$A$8:$J$32,2))</f>
        <v>0</v>
      </c>
      <c r="E17" s="64">
        <f>IF(COUNTIF('追加・変更届'!$A$12:$A$14,'追加・変更後申込'!$A17),VLOOKUP('追加・変更後申込'!$A17,'追加・変更届'!$A$12:$I$14,4),VLOOKUP('追加・変更後申込'!$A17,'参加申込書'!$A$8:$J$32,5))</f>
        <v>0</v>
      </c>
      <c r="F17" s="65">
        <f>IF(COUNTIF('追加・変更届'!$A$12:$A$14,'追加・変更後申込'!$A17),VLOOKUP('追加・変更後申込'!$A17,'追加・変更届'!$A$12:$I$14,2),VLOOKUP('追加・変更後申込'!$A17,'参加申込書'!$A$8:$J$32,2))</f>
        <v>0</v>
      </c>
      <c r="G17" s="64">
        <f>IF(COUNTIF('追加・変更届'!$A$12:$A$14,'追加・変更後申込'!$A17),VLOOKUP('追加・変更後申込'!$A17,'追加・変更届'!$A$12:$I$14,6),VLOOKUP('追加・変更後申込'!$A17,'参加申込書'!$A$8:$J$32,7))</f>
        <v>0</v>
      </c>
      <c r="H17" s="65">
        <f>IF(COUNTIF('追加・変更届'!$A$12:$A$14,'追加・変更後申込'!$A17),VLOOKUP('追加・変更後申込'!$A17,'追加・変更届'!$A$12:$I$14,2),VLOOKUP('追加・変更後申込'!$A17,'参加申込書'!$A$8:$J$32,2))</f>
        <v>0</v>
      </c>
      <c r="I17" s="6">
        <f>IF(COUNTIF('追加・変更届'!$A$12:$A$14,'追加・変更後申込'!$A17),VLOOKUP('追加・変更後申込'!$A17,'追加・変更届'!$A$12:$I$14,7),VLOOKUP('追加・変更後申込'!$A17,'参加申込書'!$A$8:$J$32,8))</f>
        <v>0</v>
      </c>
      <c r="J17" s="6">
        <f>IF(COUNTIF('追加・変更届'!$A$12:$A$14,'追加・変更後申込'!$A17),VLOOKUP('追加・変更後申込'!$A17,'追加・変更届'!$A$12:$I$14,8),VLOOKUP('追加・変更後申込'!$A17,'参加申込書'!$A$8:$J$32,9))</f>
        <v>0</v>
      </c>
      <c r="K17" s="64">
        <f>IF(COUNTIF('追加・変更届'!$A$12:$A$14,'追加・変更後申込'!$A17),VLOOKUP('追加・変更後申込'!$A17,'追加・変更届'!$A$12:$I$14,9),VLOOKUP('追加・変更後申込'!$A17,'参加申込書'!$A$8:$J$32,10))</f>
        <v>0</v>
      </c>
      <c r="L17" s="117">
        <f>IF(COUNTIF('追加・変更届'!$A$12:$A$14,'追加・変更後申込'!$A17),VLOOKUP('追加・変更後申込'!$A17,'追加・変更届'!$A$12:$I$14,2),VLOOKUP('追加・変更後申込'!$A17,'参加申込書'!$A$8:$J$32,2))</f>
        <v>0</v>
      </c>
      <c r="M17" s="1"/>
    </row>
    <row r="18" spans="1:13" ht="17.25">
      <c r="A18" s="5">
        <v>12</v>
      </c>
      <c r="B18" s="6">
        <f>IF(COUNTIF('追加・変更届'!$A$12:$A$14,'追加・変更後申込'!$A18),VLOOKUP('追加・変更後申込'!$A18,'追加・変更届'!$A$12:$I$14,2),VLOOKUP('追加・変更後申込'!$A18,'参加申込書'!$A$8:$J$32,2))</f>
        <v>0</v>
      </c>
      <c r="C18" s="64">
        <f>IF(COUNTIF('追加・変更届'!$A$12:$A$14,'追加・変更後申込'!$A18),VLOOKUP('追加・変更後申込'!$A18,'追加・変更届'!$A$12:$I$14,3),VLOOKUP('追加・変更後申込'!$A18,'参加申込書'!$A$8:$J$32,3))</f>
        <v>0</v>
      </c>
      <c r="D18" s="65">
        <f>IF(COUNTIF('追加・変更届'!$A$12:$A$14,'追加・変更後申込'!$A18),VLOOKUP('追加・変更後申込'!$A18,'追加・変更届'!$A$12:$I$14,2),VLOOKUP('追加・変更後申込'!$A18,'参加申込書'!$A$8:$J$32,2))</f>
        <v>0</v>
      </c>
      <c r="E18" s="64">
        <f>IF(COUNTIF('追加・変更届'!$A$12:$A$14,'追加・変更後申込'!$A18),VLOOKUP('追加・変更後申込'!$A18,'追加・変更届'!$A$12:$I$14,4),VLOOKUP('追加・変更後申込'!$A18,'参加申込書'!$A$8:$J$32,5))</f>
        <v>0</v>
      </c>
      <c r="F18" s="65">
        <f>IF(COUNTIF('追加・変更届'!$A$12:$A$14,'追加・変更後申込'!$A18),VLOOKUP('追加・変更後申込'!$A18,'追加・変更届'!$A$12:$I$14,2),VLOOKUP('追加・変更後申込'!$A18,'参加申込書'!$A$8:$J$32,2))</f>
        <v>0</v>
      </c>
      <c r="G18" s="64">
        <f>IF(COUNTIF('追加・変更届'!$A$12:$A$14,'追加・変更後申込'!$A18),VLOOKUP('追加・変更後申込'!$A18,'追加・変更届'!$A$12:$I$14,6),VLOOKUP('追加・変更後申込'!$A18,'参加申込書'!$A$8:$J$32,7))</f>
        <v>0</v>
      </c>
      <c r="H18" s="65">
        <f>IF(COUNTIF('追加・変更届'!$A$12:$A$14,'追加・変更後申込'!$A18),VLOOKUP('追加・変更後申込'!$A18,'追加・変更届'!$A$12:$I$14,2),VLOOKUP('追加・変更後申込'!$A18,'参加申込書'!$A$8:$J$32,2))</f>
        <v>0</v>
      </c>
      <c r="I18" s="6">
        <f>IF(COUNTIF('追加・変更届'!$A$12:$A$14,'追加・変更後申込'!$A18),VLOOKUP('追加・変更後申込'!$A18,'追加・変更届'!$A$12:$I$14,7),VLOOKUP('追加・変更後申込'!$A18,'参加申込書'!$A$8:$J$32,8))</f>
        <v>0</v>
      </c>
      <c r="J18" s="6">
        <f>IF(COUNTIF('追加・変更届'!$A$12:$A$14,'追加・変更後申込'!$A18),VLOOKUP('追加・変更後申込'!$A18,'追加・変更届'!$A$12:$I$14,8),VLOOKUP('追加・変更後申込'!$A18,'参加申込書'!$A$8:$J$32,9))</f>
        <v>0</v>
      </c>
      <c r="K18" s="64">
        <f>IF(COUNTIF('追加・変更届'!$A$12:$A$14,'追加・変更後申込'!$A18),VLOOKUP('追加・変更後申込'!$A18,'追加・変更届'!$A$12:$I$14,9),VLOOKUP('追加・変更後申込'!$A18,'参加申込書'!$A$8:$J$32,10))</f>
        <v>0</v>
      </c>
      <c r="L18" s="117">
        <f>IF(COUNTIF('追加・変更届'!$A$12:$A$14,'追加・変更後申込'!$A18),VLOOKUP('追加・変更後申込'!$A18,'追加・変更届'!$A$12:$I$14,2),VLOOKUP('追加・変更後申込'!$A18,'参加申込書'!$A$8:$J$32,2))</f>
        <v>0</v>
      </c>
      <c r="M18" s="1"/>
    </row>
    <row r="19" spans="1:13" ht="17.25">
      <c r="A19" s="5">
        <v>13</v>
      </c>
      <c r="B19" s="6">
        <f>IF(COUNTIF('追加・変更届'!$A$12:$A$14,'追加・変更後申込'!$A19),VLOOKUP('追加・変更後申込'!$A19,'追加・変更届'!$A$12:$I$14,2),VLOOKUP('追加・変更後申込'!$A19,'参加申込書'!$A$8:$J$32,2))</f>
        <v>0</v>
      </c>
      <c r="C19" s="64">
        <f>IF(COUNTIF('追加・変更届'!$A$12:$A$14,'追加・変更後申込'!$A19),VLOOKUP('追加・変更後申込'!$A19,'追加・変更届'!$A$12:$I$14,3),VLOOKUP('追加・変更後申込'!$A19,'参加申込書'!$A$8:$J$32,3))</f>
        <v>0</v>
      </c>
      <c r="D19" s="65">
        <f>IF(COUNTIF('追加・変更届'!$A$12:$A$14,'追加・変更後申込'!$A19),VLOOKUP('追加・変更後申込'!$A19,'追加・変更届'!$A$12:$I$14,2),VLOOKUP('追加・変更後申込'!$A19,'参加申込書'!$A$8:$J$32,2))</f>
        <v>0</v>
      </c>
      <c r="E19" s="64">
        <f>IF(COUNTIF('追加・変更届'!$A$12:$A$14,'追加・変更後申込'!$A19),VLOOKUP('追加・変更後申込'!$A19,'追加・変更届'!$A$12:$I$14,4),VLOOKUP('追加・変更後申込'!$A19,'参加申込書'!$A$8:$J$32,5))</f>
        <v>0</v>
      </c>
      <c r="F19" s="65">
        <f>IF(COUNTIF('追加・変更届'!$A$12:$A$14,'追加・変更後申込'!$A19),VLOOKUP('追加・変更後申込'!$A19,'追加・変更届'!$A$12:$I$14,2),VLOOKUP('追加・変更後申込'!$A19,'参加申込書'!$A$8:$J$32,2))</f>
        <v>0</v>
      </c>
      <c r="G19" s="64">
        <f>IF(COUNTIF('追加・変更届'!$A$12:$A$14,'追加・変更後申込'!$A19),VLOOKUP('追加・変更後申込'!$A19,'追加・変更届'!$A$12:$I$14,6),VLOOKUP('追加・変更後申込'!$A19,'参加申込書'!$A$8:$J$32,7))</f>
        <v>0</v>
      </c>
      <c r="H19" s="65">
        <f>IF(COUNTIF('追加・変更届'!$A$12:$A$14,'追加・変更後申込'!$A19),VLOOKUP('追加・変更後申込'!$A19,'追加・変更届'!$A$12:$I$14,2),VLOOKUP('追加・変更後申込'!$A19,'参加申込書'!$A$8:$J$32,2))</f>
        <v>0</v>
      </c>
      <c r="I19" s="6">
        <f>IF(COUNTIF('追加・変更届'!$A$12:$A$14,'追加・変更後申込'!$A19),VLOOKUP('追加・変更後申込'!$A19,'追加・変更届'!$A$12:$I$14,7),VLOOKUP('追加・変更後申込'!$A19,'参加申込書'!$A$8:$J$32,8))</f>
        <v>0</v>
      </c>
      <c r="J19" s="6">
        <f>IF(COUNTIF('追加・変更届'!$A$12:$A$14,'追加・変更後申込'!$A19),VLOOKUP('追加・変更後申込'!$A19,'追加・変更届'!$A$12:$I$14,8),VLOOKUP('追加・変更後申込'!$A19,'参加申込書'!$A$8:$J$32,9))</f>
        <v>0</v>
      </c>
      <c r="K19" s="64">
        <f>IF(COUNTIF('追加・変更届'!$A$12:$A$14,'追加・変更後申込'!$A19),VLOOKUP('追加・変更後申込'!$A19,'追加・変更届'!$A$12:$I$14,9),VLOOKUP('追加・変更後申込'!$A19,'参加申込書'!$A$8:$J$32,10))</f>
        <v>0</v>
      </c>
      <c r="L19" s="117">
        <f>IF(COUNTIF('追加・変更届'!$A$12:$A$14,'追加・変更後申込'!$A19),VLOOKUP('追加・変更後申込'!$A19,'追加・変更届'!$A$12:$I$14,2),VLOOKUP('追加・変更後申込'!$A19,'参加申込書'!$A$8:$J$32,2))</f>
        <v>0</v>
      </c>
      <c r="M19" s="1"/>
    </row>
    <row r="20" spans="1:13" ht="17.25">
      <c r="A20" s="5">
        <v>14</v>
      </c>
      <c r="B20" s="6">
        <f>IF(COUNTIF('追加・変更届'!$A$12:$A$14,'追加・変更後申込'!$A20),VLOOKUP('追加・変更後申込'!$A20,'追加・変更届'!$A$12:$I$14,2),VLOOKUP('追加・変更後申込'!$A20,'参加申込書'!$A$8:$J$32,2))</f>
        <v>0</v>
      </c>
      <c r="C20" s="64">
        <f>IF(COUNTIF('追加・変更届'!$A$12:$A$14,'追加・変更後申込'!$A20),VLOOKUP('追加・変更後申込'!$A20,'追加・変更届'!$A$12:$I$14,3),VLOOKUP('追加・変更後申込'!$A20,'参加申込書'!$A$8:$J$32,3))</f>
        <v>0</v>
      </c>
      <c r="D20" s="65">
        <f>IF(COUNTIF('追加・変更届'!$A$12:$A$14,'追加・変更後申込'!$A20),VLOOKUP('追加・変更後申込'!$A20,'追加・変更届'!$A$12:$I$14,2),VLOOKUP('追加・変更後申込'!$A20,'参加申込書'!$A$8:$J$32,2))</f>
        <v>0</v>
      </c>
      <c r="E20" s="64">
        <f>IF(COUNTIF('追加・変更届'!$A$12:$A$14,'追加・変更後申込'!$A20),VLOOKUP('追加・変更後申込'!$A20,'追加・変更届'!$A$12:$I$14,4),VLOOKUP('追加・変更後申込'!$A20,'参加申込書'!$A$8:$J$32,5))</f>
        <v>0</v>
      </c>
      <c r="F20" s="65">
        <f>IF(COUNTIF('追加・変更届'!$A$12:$A$14,'追加・変更後申込'!$A20),VLOOKUP('追加・変更後申込'!$A20,'追加・変更届'!$A$12:$I$14,2),VLOOKUP('追加・変更後申込'!$A20,'参加申込書'!$A$8:$J$32,2))</f>
        <v>0</v>
      </c>
      <c r="G20" s="64">
        <f>IF(COUNTIF('追加・変更届'!$A$12:$A$14,'追加・変更後申込'!$A20),VLOOKUP('追加・変更後申込'!$A20,'追加・変更届'!$A$12:$I$14,6),VLOOKUP('追加・変更後申込'!$A20,'参加申込書'!$A$8:$J$32,7))</f>
        <v>0</v>
      </c>
      <c r="H20" s="65">
        <f>IF(COUNTIF('追加・変更届'!$A$12:$A$14,'追加・変更後申込'!$A20),VLOOKUP('追加・変更後申込'!$A20,'追加・変更届'!$A$12:$I$14,2),VLOOKUP('追加・変更後申込'!$A20,'参加申込書'!$A$8:$J$32,2))</f>
        <v>0</v>
      </c>
      <c r="I20" s="6">
        <f>IF(COUNTIF('追加・変更届'!$A$12:$A$14,'追加・変更後申込'!$A20),VLOOKUP('追加・変更後申込'!$A20,'追加・変更届'!$A$12:$I$14,7),VLOOKUP('追加・変更後申込'!$A20,'参加申込書'!$A$8:$J$32,8))</f>
        <v>0</v>
      </c>
      <c r="J20" s="6">
        <f>IF(COUNTIF('追加・変更届'!$A$12:$A$14,'追加・変更後申込'!$A20),VLOOKUP('追加・変更後申込'!$A20,'追加・変更届'!$A$12:$I$14,8),VLOOKUP('追加・変更後申込'!$A20,'参加申込書'!$A$8:$J$32,9))</f>
        <v>0</v>
      </c>
      <c r="K20" s="64">
        <f>IF(COUNTIF('追加・変更届'!$A$12:$A$14,'追加・変更後申込'!$A20),VLOOKUP('追加・変更後申込'!$A20,'追加・変更届'!$A$12:$I$14,9),VLOOKUP('追加・変更後申込'!$A20,'参加申込書'!$A$8:$J$32,10))</f>
        <v>0</v>
      </c>
      <c r="L20" s="117">
        <f>IF(COUNTIF('追加・変更届'!$A$12:$A$14,'追加・変更後申込'!$A20),VLOOKUP('追加・変更後申込'!$A20,'追加・変更届'!$A$12:$I$14,2),VLOOKUP('追加・変更後申込'!$A20,'参加申込書'!$A$8:$J$32,2))</f>
        <v>0</v>
      </c>
      <c r="M20" s="1"/>
    </row>
    <row r="21" spans="1:13" ht="17.25">
      <c r="A21" s="5">
        <v>15</v>
      </c>
      <c r="B21" s="6">
        <f>IF(COUNTIF('追加・変更届'!$A$12:$A$14,'追加・変更後申込'!$A21),VLOOKUP('追加・変更後申込'!$A21,'追加・変更届'!$A$12:$I$14,2),VLOOKUP('追加・変更後申込'!$A21,'参加申込書'!$A$8:$J$32,2))</f>
        <v>0</v>
      </c>
      <c r="C21" s="64">
        <f>IF(COUNTIF('追加・変更届'!$A$12:$A$14,'追加・変更後申込'!$A21),VLOOKUP('追加・変更後申込'!$A21,'追加・変更届'!$A$12:$I$14,3),VLOOKUP('追加・変更後申込'!$A21,'参加申込書'!$A$8:$J$32,3))</f>
        <v>0</v>
      </c>
      <c r="D21" s="65">
        <f>IF(COUNTIF('追加・変更届'!$A$12:$A$14,'追加・変更後申込'!$A21),VLOOKUP('追加・変更後申込'!$A21,'追加・変更届'!$A$12:$I$14,2),VLOOKUP('追加・変更後申込'!$A21,'参加申込書'!$A$8:$J$32,2))</f>
        <v>0</v>
      </c>
      <c r="E21" s="64">
        <f>IF(COUNTIF('追加・変更届'!$A$12:$A$14,'追加・変更後申込'!$A21),VLOOKUP('追加・変更後申込'!$A21,'追加・変更届'!$A$12:$I$14,4),VLOOKUP('追加・変更後申込'!$A21,'参加申込書'!$A$8:$J$32,5))</f>
        <v>0</v>
      </c>
      <c r="F21" s="65">
        <f>IF(COUNTIF('追加・変更届'!$A$12:$A$14,'追加・変更後申込'!$A21),VLOOKUP('追加・変更後申込'!$A21,'追加・変更届'!$A$12:$I$14,2),VLOOKUP('追加・変更後申込'!$A21,'参加申込書'!$A$8:$J$32,2))</f>
        <v>0</v>
      </c>
      <c r="G21" s="64">
        <f>IF(COUNTIF('追加・変更届'!$A$12:$A$14,'追加・変更後申込'!$A21),VLOOKUP('追加・変更後申込'!$A21,'追加・変更届'!$A$12:$I$14,6),VLOOKUP('追加・変更後申込'!$A21,'参加申込書'!$A$8:$J$32,7))</f>
        <v>0</v>
      </c>
      <c r="H21" s="65">
        <f>IF(COUNTIF('追加・変更届'!$A$12:$A$14,'追加・変更後申込'!$A21),VLOOKUP('追加・変更後申込'!$A21,'追加・変更届'!$A$12:$I$14,2),VLOOKUP('追加・変更後申込'!$A21,'参加申込書'!$A$8:$J$32,2))</f>
        <v>0</v>
      </c>
      <c r="I21" s="6">
        <f>IF(COUNTIF('追加・変更届'!$A$12:$A$14,'追加・変更後申込'!$A21),VLOOKUP('追加・変更後申込'!$A21,'追加・変更届'!$A$12:$I$14,7),VLOOKUP('追加・変更後申込'!$A21,'参加申込書'!$A$8:$J$32,8))</f>
        <v>0</v>
      </c>
      <c r="J21" s="6">
        <f>IF(COUNTIF('追加・変更届'!$A$12:$A$14,'追加・変更後申込'!$A21),VLOOKUP('追加・変更後申込'!$A21,'追加・変更届'!$A$12:$I$14,8),VLOOKUP('追加・変更後申込'!$A21,'参加申込書'!$A$8:$J$32,9))</f>
        <v>0</v>
      </c>
      <c r="K21" s="64">
        <f>IF(COUNTIF('追加・変更届'!$A$12:$A$14,'追加・変更後申込'!$A21),VLOOKUP('追加・変更後申込'!$A21,'追加・変更届'!$A$12:$I$14,9),VLOOKUP('追加・変更後申込'!$A21,'参加申込書'!$A$8:$J$32,10))</f>
        <v>0</v>
      </c>
      <c r="L21" s="117">
        <f>IF(COUNTIF('追加・変更届'!$A$12:$A$14,'追加・変更後申込'!$A21),VLOOKUP('追加・変更後申込'!$A21,'追加・変更届'!$A$12:$I$14,2),VLOOKUP('追加・変更後申込'!$A21,'参加申込書'!$A$8:$J$32,2))</f>
        <v>0</v>
      </c>
      <c r="M21" s="1"/>
    </row>
    <row r="22" spans="1:13" ht="17.25">
      <c r="A22" s="5">
        <v>16</v>
      </c>
      <c r="B22" s="6">
        <f>IF(COUNTIF('追加・変更届'!$A$12:$A$14,'追加・変更後申込'!$A22),VLOOKUP('追加・変更後申込'!$A22,'追加・変更届'!$A$12:$I$14,2),VLOOKUP('追加・変更後申込'!$A22,'参加申込書'!$A$8:$J$32,2))</f>
        <v>0</v>
      </c>
      <c r="C22" s="64">
        <f>IF(COUNTIF('追加・変更届'!$A$12:$A$14,'追加・変更後申込'!$A22),VLOOKUP('追加・変更後申込'!$A22,'追加・変更届'!$A$12:$I$14,3),VLOOKUP('追加・変更後申込'!$A22,'参加申込書'!$A$8:$J$32,3))</f>
        <v>0</v>
      </c>
      <c r="D22" s="65">
        <f>IF(COUNTIF('追加・変更届'!$A$12:$A$14,'追加・変更後申込'!$A22),VLOOKUP('追加・変更後申込'!$A22,'追加・変更届'!$A$12:$I$14,2),VLOOKUP('追加・変更後申込'!$A22,'参加申込書'!$A$8:$J$32,2))</f>
        <v>0</v>
      </c>
      <c r="E22" s="64">
        <f>IF(COUNTIF('追加・変更届'!$A$12:$A$14,'追加・変更後申込'!$A22),VLOOKUP('追加・変更後申込'!$A22,'追加・変更届'!$A$12:$I$14,4),VLOOKUP('追加・変更後申込'!$A22,'参加申込書'!$A$8:$J$32,5))</f>
        <v>0</v>
      </c>
      <c r="F22" s="65">
        <f>IF(COUNTIF('追加・変更届'!$A$12:$A$14,'追加・変更後申込'!$A22),VLOOKUP('追加・変更後申込'!$A22,'追加・変更届'!$A$12:$I$14,2),VLOOKUP('追加・変更後申込'!$A22,'参加申込書'!$A$8:$J$32,2))</f>
        <v>0</v>
      </c>
      <c r="G22" s="64">
        <f>IF(COUNTIF('追加・変更届'!$A$12:$A$14,'追加・変更後申込'!$A22),VLOOKUP('追加・変更後申込'!$A22,'追加・変更届'!$A$12:$I$14,6),VLOOKUP('追加・変更後申込'!$A22,'参加申込書'!$A$8:$J$32,7))</f>
        <v>0</v>
      </c>
      <c r="H22" s="65">
        <f>IF(COUNTIF('追加・変更届'!$A$12:$A$14,'追加・変更後申込'!$A22),VLOOKUP('追加・変更後申込'!$A22,'追加・変更届'!$A$12:$I$14,2),VLOOKUP('追加・変更後申込'!$A22,'参加申込書'!$A$8:$J$32,2))</f>
        <v>0</v>
      </c>
      <c r="I22" s="6">
        <f>IF(COUNTIF('追加・変更届'!$A$12:$A$14,'追加・変更後申込'!$A22),VLOOKUP('追加・変更後申込'!$A22,'追加・変更届'!$A$12:$I$14,7),VLOOKUP('追加・変更後申込'!$A22,'参加申込書'!$A$8:$J$32,8))</f>
        <v>0</v>
      </c>
      <c r="J22" s="6">
        <f>IF(COUNTIF('追加・変更届'!$A$12:$A$14,'追加・変更後申込'!$A22),VLOOKUP('追加・変更後申込'!$A22,'追加・変更届'!$A$12:$I$14,8),VLOOKUP('追加・変更後申込'!$A22,'参加申込書'!$A$8:$J$32,9))</f>
        <v>0</v>
      </c>
      <c r="K22" s="64">
        <f>IF(COUNTIF('追加・変更届'!$A$12:$A$14,'追加・変更後申込'!$A22),VLOOKUP('追加・変更後申込'!$A22,'追加・変更届'!$A$12:$I$14,9),VLOOKUP('追加・変更後申込'!$A22,'参加申込書'!$A$8:$J$32,10))</f>
        <v>0</v>
      </c>
      <c r="L22" s="117">
        <f>IF(COUNTIF('追加・変更届'!$A$12:$A$14,'追加・変更後申込'!$A22),VLOOKUP('追加・変更後申込'!$A22,'追加・変更届'!$A$12:$I$14,2),VLOOKUP('追加・変更後申込'!$A22,'参加申込書'!$A$8:$J$32,2))</f>
        <v>0</v>
      </c>
      <c r="M22" s="1"/>
    </row>
    <row r="23" spans="1:13" ht="17.25">
      <c r="A23" s="5">
        <v>17</v>
      </c>
      <c r="B23" s="6">
        <f>IF(COUNTIF('追加・変更届'!$A$12:$A$14,'追加・変更後申込'!$A23),VLOOKUP('追加・変更後申込'!$A23,'追加・変更届'!$A$12:$I$14,2),VLOOKUP('追加・変更後申込'!$A23,'参加申込書'!$A$8:$J$32,2))</f>
        <v>0</v>
      </c>
      <c r="C23" s="64">
        <f>IF(COUNTIF('追加・変更届'!$A$12:$A$14,'追加・変更後申込'!$A23),VLOOKUP('追加・変更後申込'!$A23,'追加・変更届'!$A$12:$I$14,3),VLOOKUP('追加・変更後申込'!$A23,'参加申込書'!$A$8:$J$32,3))</f>
        <v>0</v>
      </c>
      <c r="D23" s="65">
        <f>IF(COUNTIF('追加・変更届'!$A$12:$A$14,'追加・変更後申込'!$A23),VLOOKUP('追加・変更後申込'!$A23,'追加・変更届'!$A$12:$I$14,2),VLOOKUP('追加・変更後申込'!$A23,'参加申込書'!$A$8:$J$32,2))</f>
        <v>0</v>
      </c>
      <c r="E23" s="64">
        <f>IF(COUNTIF('追加・変更届'!$A$12:$A$14,'追加・変更後申込'!$A23),VLOOKUP('追加・変更後申込'!$A23,'追加・変更届'!$A$12:$I$14,4),VLOOKUP('追加・変更後申込'!$A23,'参加申込書'!$A$8:$J$32,5))</f>
        <v>0</v>
      </c>
      <c r="F23" s="65">
        <f>IF(COUNTIF('追加・変更届'!$A$12:$A$14,'追加・変更後申込'!$A23),VLOOKUP('追加・変更後申込'!$A23,'追加・変更届'!$A$12:$I$14,2),VLOOKUP('追加・変更後申込'!$A23,'参加申込書'!$A$8:$J$32,2))</f>
        <v>0</v>
      </c>
      <c r="G23" s="64">
        <f>IF(COUNTIF('追加・変更届'!$A$12:$A$14,'追加・変更後申込'!$A23),VLOOKUP('追加・変更後申込'!$A23,'追加・変更届'!$A$12:$I$14,6),VLOOKUP('追加・変更後申込'!$A23,'参加申込書'!$A$8:$J$32,7))</f>
        <v>0</v>
      </c>
      <c r="H23" s="65">
        <f>IF(COUNTIF('追加・変更届'!$A$12:$A$14,'追加・変更後申込'!$A23),VLOOKUP('追加・変更後申込'!$A23,'追加・変更届'!$A$12:$I$14,2),VLOOKUP('追加・変更後申込'!$A23,'参加申込書'!$A$8:$J$32,2))</f>
        <v>0</v>
      </c>
      <c r="I23" s="6">
        <f>IF(COUNTIF('追加・変更届'!$A$12:$A$14,'追加・変更後申込'!$A23),VLOOKUP('追加・変更後申込'!$A23,'追加・変更届'!$A$12:$I$14,7),VLOOKUP('追加・変更後申込'!$A23,'参加申込書'!$A$8:$J$32,8))</f>
        <v>0</v>
      </c>
      <c r="J23" s="6">
        <f>IF(COUNTIF('追加・変更届'!$A$12:$A$14,'追加・変更後申込'!$A23),VLOOKUP('追加・変更後申込'!$A23,'追加・変更届'!$A$12:$I$14,8),VLOOKUP('追加・変更後申込'!$A23,'参加申込書'!$A$8:$J$32,9))</f>
        <v>0</v>
      </c>
      <c r="K23" s="64">
        <f>IF(COUNTIF('追加・変更届'!$A$12:$A$14,'追加・変更後申込'!$A23),VLOOKUP('追加・変更後申込'!$A23,'追加・変更届'!$A$12:$I$14,9),VLOOKUP('追加・変更後申込'!$A23,'参加申込書'!$A$8:$J$32,10))</f>
        <v>0</v>
      </c>
      <c r="L23" s="117">
        <f>IF(COUNTIF('追加・変更届'!$A$12:$A$14,'追加・変更後申込'!$A23),VLOOKUP('追加・変更後申込'!$A23,'追加・変更届'!$A$12:$I$14,2),VLOOKUP('追加・変更後申込'!$A23,'参加申込書'!$A$8:$J$32,2))</f>
        <v>0</v>
      </c>
      <c r="M23" s="1"/>
    </row>
    <row r="24" spans="1:13" ht="17.25">
      <c r="A24" s="5">
        <v>18</v>
      </c>
      <c r="B24" s="6">
        <f>IF(COUNTIF('追加・変更届'!$A$12:$A$14,'追加・変更後申込'!$A24),VLOOKUP('追加・変更後申込'!$A24,'追加・変更届'!$A$12:$I$14,2),VLOOKUP('追加・変更後申込'!$A24,'参加申込書'!$A$8:$J$32,2))</f>
        <v>0</v>
      </c>
      <c r="C24" s="64">
        <f>IF(COUNTIF('追加・変更届'!$A$12:$A$14,'追加・変更後申込'!$A24),VLOOKUP('追加・変更後申込'!$A24,'追加・変更届'!$A$12:$I$14,3),VLOOKUP('追加・変更後申込'!$A24,'参加申込書'!$A$8:$J$32,3))</f>
        <v>0</v>
      </c>
      <c r="D24" s="65">
        <f>IF(COUNTIF('追加・変更届'!$A$12:$A$14,'追加・変更後申込'!$A24),VLOOKUP('追加・変更後申込'!$A24,'追加・変更届'!$A$12:$I$14,2),VLOOKUP('追加・変更後申込'!$A24,'参加申込書'!$A$8:$J$32,2))</f>
        <v>0</v>
      </c>
      <c r="E24" s="64">
        <f>IF(COUNTIF('追加・変更届'!$A$12:$A$14,'追加・変更後申込'!$A24),VLOOKUP('追加・変更後申込'!$A24,'追加・変更届'!$A$12:$I$14,4),VLOOKUP('追加・変更後申込'!$A24,'参加申込書'!$A$8:$J$32,5))</f>
        <v>0</v>
      </c>
      <c r="F24" s="65">
        <f>IF(COUNTIF('追加・変更届'!$A$12:$A$14,'追加・変更後申込'!$A24),VLOOKUP('追加・変更後申込'!$A24,'追加・変更届'!$A$12:$I$14,2),VLOOKUP('追加・変更後申込'!$A24,'参加申込書'!$A$8:$J$32,2))</f>
        <v>0</v>
      </c>
      <c r="G24" s="64">
        <f>IF(COUNTIF('追加・変更届'!$A$12:$A$14,'追加・変更後申込'!$A24),VLOOKUP('追加・変更後申込'!$A24,'追加・変更届'!$A$12:$I$14,6),VLOOKUP('追加・変更後申込'!$A24,'参加申込書'!$A$8:$J$32,7))</f>
        <v>0</v>
      </c>
      <c r="H24" s="65">
        <f>IF(COUNTIF('追加・変更届'!$A$12:$A$14,'追加・変更後申込'!$A24),VLOOKUP('追加・変更後申込'!$A24,'追加・変更届'!$A$12:$I$14,2),VLOOKUP('追加・変更後申込'!$A24,'参加申込書'!$A$8:$J$32,2))</f>
        <v>0</v>
      </c>
      <c r="I24" s="6">
        <f>IF(COUNTIF('追加・変更届'!$A$12:$A$14,'追加・変更後申込'!$A24),VLOOKUP('追加・変更後申込'!$A24,'追加・変更届'!$A$12:$I$14,7),VLOOKUP('追加・変更後申込'!$A24,'参加申込書'!$A$8:$J$32,8))</f>
        <v>0</v>
      </c>
      <c r="J24" s="6">
        <f>IF(COUNTIF('追加・変更届'!$A$12:$A$14,'追加・変更後申込'!$A24),VLOOKUP('追加・変更後申込'!$A24,'追加・変更届'!$A$12:$I$14,8),VLOOKUP('追加・変更後申込'!$A24,'参加申込書'!$A$8:$J$32,9))</f>
        <v>0</v>
      </c>
      <c r="K24" s="64">
        <f>IF(COUNTIF('追加・変更届'!$A$12:$A$14,'追加・変更後申込'!$A24),VLOOKUP('追加・変更後申込'!$A24,'追加・変更届'!$A$12:$I$14,9),VLOOKUP('追加・変更後申込'!$A24,'参加申込書'!$A$8:$J$32,10))</f>
        <v>0</v>
      </c>
      <c r="L24" s="117">
        <f>IF(COUNTIF('追加・変更届'!$A$12:$A$14,'追加・変更後申込'!$A24),VLOOKUP('追加・変更後申込'!$A24,'追加・変更届'!$A$12:$I$14,2),VLOOKUP('追加・変更後申込'!$A24,'参加申込書'!$A$8:$J$32,2))</f>
        <v>0</v>
      </c>
      <c r="M24" s="1"/>
    </row>
    <row r="25" spans="1:13" ht="17.25">
      <c r="A25" s="5">
        <v>19</v>
      </c>
      <c r="B25" s="6">
        <f>IF(COUNTIF('追加・変更届'!$A$12:$A$14,'追加・変更後申込'!$A25),VLOOKUP('追加・変更後申込'!$A25,'追加・変更届'!$A$12:$I$14,2),VLOOKUP('追加・変更後申込'!$A25,'参加申込書'!$A$8:$J$32,2))</f>
        <v>0</v>
      </c>
      <c r="C25" s="64">
        <f>IF(COUNTIF('追加・変更届'!$A$12:$A$14,'追加・変更後申込'!$A25),VLOOKUP('追加・変更後申込'!$A25,'追加・変更届'!$A$12:$I$14,3),VLOOKUP('追加・変更後申込'!$A25,'参加申込書'!$A$8:$J$32,3))</f>
        <v>0</v>
      </c>
      <c r="D25" s="65">
        <f>IF(COUNTIF('追加・変更届'!$A$12:$A$14,'追加・変更後申込'!$A25),VLOOKUP('追加・変更後申込'!$A25,'追加・変更届'!$A$12:$I$14,2),VLOOKUP('追加・変更後申込'!$A25,'参加申込書'!$A$8:$J$32,2))</f>
        <v>0</v>
      </c>
      <c r="E25" s="64">
        <f>IF(COUNTIF('追加・変更届'!$A$12:$A$14,'追加・変更後申込'!$A25),VLOOKUP('追加・変更後申込'!$A25,'追加・変更届'!$A$12:$I$14,4),VLOOKUP('追加・変更後申込'!$A25,'参加申込書'!$A$8:$J$32,5))</f>
        <v>0</v>
      </c>
      <c r="F25" s="65">
        <f>IF(COUNTIF('追加・変更届'!$A$12:$A$14,'追加・変更後申込'!$A25),VLOOKUP('追加・変更後申込'!$A25,'追加・変更届'!$A$12:$I$14,2),VLOOKUP('追加・変更後申込'!$A25,'参加申込書'!$A$8:$J$32,2))</f>
        <v>0</v>
      </c>
      <c r="G25" s="64">
        <f>IF(COUNTIF('追加・変更届'!$A$12:$A$14,'追加・変更後申込'!$A25),VLOOKUP('追加・変更後申込'!$A25,'追加・変更届'!$A$12:$I$14,6),VLOOKUP('追加・変更後申込'!$A25,'参加申込書'!$A$8:$J$32,7))</f>
        <v>0</v>
      </c>
      <c r="H25" s="65">
        <f>IF(COUNTIF('追加・変更届'!$A$12:$A$14,'追加・変更後申込'!$A25),VLOOKUP('追加・変更後申込'!$A25,'追加・変更届'!$A$12:$I$14,2),VLOOKUP('追加・変更後申込'!$A25,'参加申込書'!$A$8:$J$32,2))</f>
        <v>0</v>
      </c>
      <c r="I25" s="6">
        <f>IF(COUNTIF('追加・変更届'!$A$12:$A$14,'追加・変更後申込'!$A25),VLOOKUP('追加・変更後申込'!$A25,'追加・変更届'!$A$12:$I$14,7),VLOOKUP('追加・変更後申込'!$A25,'参加申込書'!$A$8:$J$32,8))</f>
        <v>0</v>
      </c>
      <c r="J25" s="6">
        <f>IF(COUNTIF('追加・変更届'!$A$12:$A$14,'追加・変更後申込'!$A25),VLOOKUP('追加・変更後申込'!$A25,'追加・変更届'!$A$12:$I$14,8),VLOOKUP('追加・変更後申込'!$A25,'参加申込書'!$A$8:$J$32,9))</f>
        <v>0</v>
      </c>
      <c r="K25" s="64">
        <f>IF(COUNTIF('追加・変更届'!$A$12:$A$14,'追加・変更後申込'!$A25),VLOOKUP('追加・変更後申込'!$A25,'追加・変更届'!$A$12:$I$14,9),VLOOKUP('追加・変更後申込'!$A25,'参加申込書'!$A$8:$J$32,10))</f>
        <v>0</v>
      </c>
      <c r="L25" s="117">
        <f>IF(COUNTIF('追加・変更届'!$A$12:$A$14,'追加・変更後申込'!$A25),VLOOKUP('追加・変更後申込'!$A25,'追加・変更届'!$A$12:$I$14,2),VLOOKUP('追加・変更後申込'!$A25,'参加申込書'!$A$8:$J$32,2))</f>
        <v>0</v>
      </c>
      <c r="M25" s="1"/>
    </row>
    <row r="26" spans="1:13" ht="17.25">
      <c r="A26" s="5">
        <v>20</v>
      </c>
      <c r="B26" s="6">
        <f>IF(COUNTIF('追加・変更届'!$A$12:$A$14,'追加・変更後申込'!$A26),VLOOKUP('追加・変更後申込'!$A26,'追加・変更届'!$A$12:$I$14,2),VLOOKUP('追加・変更後申込'!$A26,'参加申込書'!$A$8:$J$32,2))</f>
        <v>0</v>
      </c>
      <c r="C26" s="64">
        <f>IF(COUNTIF('追加・変更届'!$A$12:$A$14,'追加・変更後申込'!$A26),VLOOKUP('追加・変更後申込'!$A26,'追加・変更届'!$A$12:$I$14,3),VLOOKUP('追加・変更後申込'!$A26,'参加申込書'!$A$8:$J$32,3))</f>
        <v>0</v>
      </c>
      <c r="D26" s="65">
        <f>IF(COUNTIF('追加・変更届'!$A$12:$A$14,'追加・変更後申込'!$A26),VLOOKUP('追加・変更後申込'!$A26,'追加・変更届'!$A$12:$I$14,2),VLOOKUP('追加・変更後申込'!$A26,'参加申込書'!$A$8:$J$32,2))</f>
        <v>0</v>
      </c>
      <c r="E26" s="64">
        <f>IF(COUNTIF('追加・変更届'!$A$12:$A$14,'追加・変更後申込'!$A26),VLOOKUP('追加・変更後申込'!$A26,'追加・変更届'!$A$12:$I$14,4),VLOOKUP('追加・変更後申込'!$A26,'参加申込書'!$A$8:$J$32,5))</f>
        <v>0</v>
      </c>
      <c r="F26" s="65">
        <f>IF(COUNTIF('追加・変更届'!$A$12:$A$14,'追加・変更後申込'!$A26),VLOOKUP('追加・変更後申込'!$A26,'追加・変更届'!$A$12:$I$14,2),VLOOKUP('追加・変更後申込'!$A26,'参加申込書'!$A$8:$J$32,2))</f>
        <v>0</v>
      </c>
      <c r="G26" s="64">
        <f>IF(COUNTIF('追加・変更届'!$A$12:$A$14,'追加・変更後申込'!$A26),VLOOKUP('追加・変更後申込'!$A26,'追加・変更届'!$A$12:$I$14,6),VLOOKUP('追加・変更後申込'!$A26,'参加申込書'!$A$8:$J$32,7))</f>
        <v>0</v>
      </c>
      <c r="H26" s="65">
        <f>IF(COUNTIF('追加・変更届'!$A$12:$A$14,'追加・変更後申込'!$A26),VLOOKUP('追加・変更後申込'!$A26,'追加・変更届'!$A$12:$I$14,2),VLOOKUP('追加・変更後申込'!$A26,'参加申込書'!$A$8:$J$32,2))</f>
        <v>0</v>
      </c>
      <c r="I26" s="6">
        <f>IF(COUNTIF('追加・変更届'!$A$12:$A$14,'追加・変更後申込'!$A26),VLOOKUP('追加・変更後申込'!$A26,'追加・変更届'!$A$12:$I$14,7),VLOOKUP('追加・変更後申込'!$A26,'参加申込書'!$A$8:$J$32,8))</f>
        <v>0</v>
      </c>
      <c r="J26" s="6">
        <f>IF(COUNTIF('追加・変更届'!$A$12:$A$14,'追加・変更後申込'!$A26),VLOOKUP('追加・変更後申込'!$A26,'追加・変更届'!$A$12:$I$14,8),VLOOKUP('追加・変更後申込'!$A26,'参加申込書'!$A$8:$J$32,9))</f>
        <v>0</v>
      </c>
      <c r="K26" s="64">
        <f>IF(COUNTIF('追加・変更届'!$A$12:$A$14,'追加・変更後申込'!$A26),VLOOKUP('追加・変更後申込'!$A26,'追加・変更届'!$A$12:$I$14,9),VLOOKUP('追加・変更後申込'!$A26,'参加申込書'!$A$8:$J$32,10))</f>
        <v>0</v>
      </c>
      <c r="L26" s="117">
        <f>IF(COUNTIF('追加・変更届'!$A$12:$A$14,'追加・変更後申込'!$A26),VLOOKUP('追加・変更後申込'!$A26,'追加・変更届'!$A$12:$I$14,2),VLOOKUP('追加・変更後申込'!$A26,'参加申込書'!$A$8:$J$32,2))</f>
        <v>0</v>
      </c>
      <c r="M26" s="1"/>
    </row>
    <row r="27" spans="1:13" ht="17.25">
      <c r="A27" s="5">
        <v>21</v>
      </c>
      <c r="B27" s="6">
        <f>IF(COUNTIF('追加・変更届'!$A$12:$A$14,'追加・変更後申込'!$A27),VLOOKUP('追加・変更後申込'!$A27,'追加・変更届'!$A$12:$I$14,2),VLOOKUP('追加・変更後申込'!$A27,'参加申込書'!$A$8:$J$32,2))</f>
        <v>0</v>
      </c>
      <c r="C27" s="64">
        <f>IF(COUNTIF('追加・変更届'!$A$12:$A$14,'追加・変更後申込'!$A27),VLOOKUP('追加・変更後申込'!$A27,'追加・変更届'!$A$12:$I$14,3),VLOOKUP('追加・変更後申込'!$A27,'参加申込書'!$A$8:$J$32,3))</f>
        <v>0</v>
      </c>
      <c r="D27" s="65">
        <f>IF(COUNTIF('追加・変更届'!$A$12:$A$14,'追加・変更後申込'!$A27),VLOOKUP('追加・変更後申込'!$A27,'追加・変更届'!$A$12:$I$14,2),VLOOKUP('追加・変更後申込'!$A27,'参加申込書'!$A$8:$J$32,2))</f>
        <v>0</v>
      </c>
      <c r="E27" s="64">
        <f>IF(COUNTIF('追加・変更届'!$A$12:$A$14,'追加・変更後申込'!$A27),VLOOKUP('追加・変更後申込'!$A27,'追加・変更届'!$A$12:$I$14,4),VLOOKUP('追加・変更後申込'!$A27,'参加申込書'!$A$8:$J$32,5))</f>
        <v>0</v>
      </c>
      <c r="F27" s="65">
        <f>IF(COUNTIF('追加・変更届'!$A$12:$A$14,'追加・変更後申込'!$A27),VLOOKUP('追加・変更後申込'!$A27,'追加・変更届'!$A$12:$I$14,2),VLOOKUP('追加・変更後申込'!$A27,'参加申込書'!$A$8:$J$32,2))</f>
        <v>0</v>
      </c>
      <c r="G27" s="64">
        <f>IF(COUNTIF('追加・変更届'!$A$12:$A$14,'追加・変更後申込'!$A27),VLOOKUP('追加・変更後申込'!$A27,'追加・変更届'!$A$12:$I$14,6),VLOOKUP('追加・変更後申込'!$A27,'参加申込書'!$A$8:$J$32,7))</f>
        <v>0</v>
      </c>
      <c r="H27" s="65">
        <f>IF(COUNTIF('追加・変更届'!$A$12:$A$14,'追加・変更後申込'!$A27),VLOOKUP('追加・変更後申込'!$A27,'追加・変更届'!$A$12:$I$14,2),VLOOKUP('追加・変更後申込'!$A27,'参加申込書'!$A$8:$J$32,2))</f>
        <v>0</v>
      </c>
      <c r="I27" s="6">
        <f>IF(COUNTIF('追加・変更届'!$A$12:$A$14,'追加・変更後申込'!$A27),VLOOKUP('追加・変更後申込'!$A27,'追加・変更届'!$A$12:$I$14,7),VLOOKUP('追加・変更後申込'!$A27,'参加申込書'!$A$8:$J$32,8))</f>
        <v>0</v>
      </c>
      <c r="J27" s="6">
        <f>IF(COUNTIF('追加・変更届'!$A$12:$A$14,'追加・変更後申込'!$A27),VLOOKUP('追加・変更後申込'!$A27,'追加・変更届'!$A$12:$I$14,8),VLOOKUP('追加・変更後申込'!$A27,'参加申込書'!$A$8:$J$32,9))</f>
        <v>0</v>
      </c>
      <c r="K27" s="64">
        <f>IF(COUNTIF('追加・変更届'!$A$12:$A$14,'追加・変更後申込'!$A27),VLOOKUP('追加・変更後申込'!$A27,'追加・変更届'!$A$12:$I$14,9),VLOOKUP('追加・変更後申込'!$A27,'参加申込書'!$A$8:$J$32,10))</f>
        <v>0</v>
      </c>
      <c r="L27" s="117">
        <f>IF(COUNTIF('追加・変更届'!$A$12:$A$14,'追加・変更後申込'!$A27),VLOOKUP('追加・変更後申込'!$A27,'追加・変更届'!$A$12:$I$14,2),VLOOKUP('追加・変更後申込'!$A27,'参加申込書'!$A$8:$J$32,2))</f>
        <v>0</v>
      </c>
      <c r="M27" s="10"/>
    </row>
    <row r="28" spans="1:13" ht="17.25">
      <c r="A28" s="5">
        <v>22</v>
      </c>
      <c r="B28" s="6">
        <f>IF(COUNTIF('追加・変更届'!$A$12:$A$14,'追加・変更後申込'!$A28),VLOOKUP('追加・変更後申込'!$A28,'追加・変更届'!$A$12:$I$14,2),VLOOKUP('追加・変更後申込'!$A28,'参加申込書'!$A$8:$J$32,2))</f>
        <v>0</v>
      </c>
      <c r="C28" s="64">
        <f>IF(COUNTIF('追加・変更届'!$A$12:$A$14,'追加・変更後申込'!$A28),VLOOKUP('追加・変更後申込'!$A28,'追加・変更届'!$A$12:$I$14,3),VLOOKUP('追加・変更後申込'!$A28,'参加申込書'!$A$8:$J$32,3))</f>
        <v>0</v>
      </c>
      <c r="D28" s="65">
        <f>IF(COUNTIF('追加・変更届'!$A$12:$A$14,'追加・変更後申込'!$A28),VLOOKUP('追加・変更後申込'!$A28,'追加・変更届'!$A$12:$I$14,2),VLOOKUP('追加・変更後申込'!$A28,'参加申込書'!$A$8:$J$32,2))</f>
        <v>0</v>
      </c>
      <c r="E28" s="64">
        <f>IF(COUNTIF('追加・変更届'!$A$12:$A$14,'追加・変更後申込'!$A28),VLOOKUP('追加・変更後申込'!$A28,'追加・変更届'!$A$12:$I$14,4),VLOOKUP('追加・変更後申込'!$A28,'参加申込書'!$A$8:$J$32,5))</f>
        <v>0</v>
      </c>
      <c r="F28" s="65">
        <f>IF(COUNTIF('追加・変更届'!$A$12:$A$14,'追加・変更後申込'!$A28),VLOOKUP('追加・変更後申込'!$A28,'追加・変更届'!$A$12:$I$14,2),VLOOKUP('追加・変更後申込'!$A28,'参加申込書'!$A$8:$J$32,2))</f>
        <v>0</v>
      </c>
      <c r="G28" s="64">
        <f>IF(COUNTIF('追加・変更届'!$A$12:$A$14,'追加・変更後申込'!$A28),VLOOKUP('追加・変更後申込'!$A28,'追加・変更届'!$A$12:$I$14,6),VLOOKUP('追加・変更後申込'!$A28,'参加申込書'!$A$8:$J$32,7))</f>
        <v>0</v>
      </c>
      <c r="H28" s="65">
        <f>IF(COUNTIF('追加・変更届'!$A$12:$A$14,'追加・変更後申込'!$A28),VLOOKUP('追加・変更後申込'!$A28,'追加・変更届'!$A$12:$I$14,2),VLOOKUP('追加・変更後申込'!$A28,'参加申込書'!$A$8:$J$32,2))</f>
        <v>0</v>
      </c>
      <c r="I28" s="6">
        <f>IF(COUNTIF('追加・変更届'!$A$12:$A$14,'追加・変更後申込'!$A28),VLOOKUP('追加・変更後申込'!$A28,'追加・変更届'!$A$12:$I$14,7),VLOOKUP('追加・変更後申込'!$A28,'参加申込書'!$A$8:$J$32,8))</f>
        <v>0</v>
      </c>
      <c r="J28" s="6">
        <f>IF(COUNTIF('追加・変更届'!$A$12:$A$14,'追加・変更後申込'!$A28),VLOOKUP('追加・変更後申込'!$A28,'追加・変更届'!$A$12:$I$14,8),VLOOKUP('追加・変更後申込'!$A28,'参加申込書'!$A$8:$J$32,9))</f>
        <v>0</v>
      </c>
      <c r="K28" s="64">
        <f>IF(COUNTIF('追加・変更届'!$A$12:$A$14,'追加・変更後申込'!$A28),VLOOKUP('追加・変更後申込'!$A28,'追加・変更届'!$A$12:$I$14,9),VLOOKUP('追加・変更後申込'!$A28,'参加申込書'!$A$8:$J$32,10))</f>
        <v>0</v>
      </c>
      <c r="L28" s="117">
        <f>IF(COUNTIF('追加・変更届'!$A$12:$A$14,'追加・変更後申込'!$A28),VLOOKUP('追加・変更後申込'!$A28,'追加・変更届'!$A$12:$I$14,2),VLOOKUP('追加・変更後申込'!$A28,'参加申込書'!$A$8:$J$32,2))</f>
        <v>0</v>
      </c>
      <c r="M28" s="1"/>
    </row>
    <row r="29" spans="1:13" ht="17.25">
      <c r="A29" s="5">
        <v>23</v>
      </c>
      <c r="B29" s="6">
        <f>IF(COUNTIF('追加・変更届'!$A$12:$A$14,'追加・変更後申込'!$A29),VLOOKUP('追加・変更後申込'!$A29,'追加・変更届'!$A$12:$I$14,2),VLOOKUP('追加・変更後申込'!$A29,'参加申込書'!$A$8:$J$32,2))</f>
        <v>0</v>
      </c>
      <c r="C29" s="64">
        <f>IF(COUNTIF('追加・変更届'!$A$12:$A$14,'追加・変更後申込'!$A29),VLOOKUP('追加・変更後申込'!$A29,'追加・変更届'!$A$12:$I$14,3),VLOOKUP('追加・変更後申込'!$A29,'参加申込書'!$A$8:$J$32,3))</f>
        <v>0</v>
      </c>
      <c r="D29" s="65">
        <f>IF(COUNTIF('追加・変更届'!$A$12:$A$14,'追加・変更後申込'!$A29),VLOOKUP('追加・変更後申込'!$A29,'追加・変更届'!$A$12:$I$14,2),VLOOKUP('追加・変更後申込'!$A29,'参加申込書'!$A$8:$J$32,2))</f>
        <v>0</v>
      </c>
      <c r="E29" s="64">
        <f>IF(COUNTIF('追加・変更届'!$A$12:$A$14,'追加・変更後申込'!$A29),VLOOKUP('追加・変更後申込'!$A29,'追加・変更届'!$A$12:$I$14,4),VLOOKUP('追加・変更後申込'!$A29,'参加申込書'!$A$8:$J$32,5))</f>
        <v>0</v>
      </c>
      <c r="F29" s="65">
        <f>IF(COUNTIF('追加・変更届'!$A$12:$A$14,'追加・変更後申込'!$A29),VLOOKUP('追加・変更後申込'!$A29,'追加・変更届'!$A$12:$I$14,2),VLOOKUP('追加・変更後申込'!$A29,'参加申込書'!$A$8:$J$32,2))</f>
        <v>0</v>
      </c>
      <c r="G29" s="64">
        <f>IF(COUNTIF('追加・変更届'!$A$12:$A$14,'追加・変更後申込'!$A29),VLOOKUP('追加・変更後申込'!$A29,'追加・変更届'!$A$12:$I$14,6),VLOOKUP('追加・変更後申込'!$A29,'参加申込書'!$A$8:$J$32,7))</f>
        <v>0</v>
      </c>
      <c r="H29" s="65">
        <f>IF(COUNTIF('追加・変更届'!$A$12:$A$14,'追加・変更後申込'!$A29),VLOOKUP('追加・変更後申込'!$A29,'追加・変更届'!$A$12:$I$14,2),VLOOKUP('追加・変更後申込'!$A29,'参加申込書'!$A$8:$J$32,2))</f>
        <v>0</v>
      </c>
      <c r="I29" s="6">
        <f>IF(COUNTIF('追加・変更届'!$A$12:$A$14,'追加・変更後申込'!$A29),VLOOKUP('追加・変更後申込'!$A29,'追加・変更届'!$A$12:$I$14,7),VLOOKUP('追加・変更後申込'!$A29,'参加申込書'!$A$8:$J$32,8))</f>
        <v>0</v>
      </c>
      <c r="J29" s="6">
        <f>IF(COUNTIF('追加・変更届'!$A$12:$A$14,'追加・変更後申込'!$A29),VLOOKUP('追加・変更後申込'!$A29,'追加・変更届'!$A$12:$I$14,8),VLOOKUP('追加・変更後申込'!$A29,'参加申込書'!$A$8:$J$32,9))</f>
        <v>0</v>
      </c>
      <c r="K29" s="64">
        <f>IF(COUNTIF('追加・変更届'!$A$12:$A$14,'追加・変更後申込'!$A29),VLOOKUP('追加・変更後申込'!$A29,'追加・変更届'!$A$12:$I$14,9),VLOOKUP('追加・変更後申込'!$A29,'参加申込書'!$A$8:$J$32,10))</f>
        <v>0</v>
      </c>
      <c r="L29" s="117">
        <f>IF(COUNTIF('追加・変更届'!$A$12:$A$14,'追加・変更後申込'!$A29),VLOOKUP('追加・変更後申込'!$A29,'追加・変更届'!$A$12:$I$14,2),VLOOKUP('追加・変更後申込'!$A29,'参加申込書'!$A$8:$J$32,2))</f>
        <v>0</v>
      </c>
      <c r="M29" s="1"/>
    </row>
    <row r="30" spans="1:13" ht="17.25">
      <c r="A30" s="5">
        <v>24</v>
      </c>
      <c r="B30" s="6">
        <f>IF(COUNTIF('追加・変更届'!$A$12:$A$14,'追加・変更後申込'!$A30),VLOOKUP('追加・変更後申込'!$A30,'追加・変更届'!$A$12:$I$14,2),VLOOKUP('追加・変更後申込'!$A30,'参加申込書'!$A$8:$J$32,2))</f>
        <v>0</v>
      </c>
      <c r="C30" s="64">
        <f>IF(COUNTIF('追加・変更届'!$A$12:$A$14,'追加・変更後申込'!$A30),VLOOKUP('追加・変更後申込'!$A30,'追加・変更届'!$A$12:$I$14,3),VLOOKUP('追加・変更後申込'!$A30,'参加申込書'!$A$8:$J$32,3))</f>
        <v>0</v>
      </c>
      <c r="D30" s="65">
        <f>IF(COUNTIF('追加・変更届'!$A$12:$A$14,'追加・変更後申込'!$A30),VLOOKUP('追加・変更後申込'!$A30,'追加・変更届'!$A$12:$I$14,2),VLOOKUP('追加・変更後申込'!$A30,'参加申込書'!$A$8:$J$32,2))</f>
        <v>0</v>
      </c>
      <c r="E30" s="64">
        <f>IF(COUNTIF('追加・変更届'!$A$12:$A$14,'追加・変更後申込'!$A30),VLOOKUP('追加・変更後申込'!$A30,'追加・変更届'!$A$12:$I$14,4),VLOOKUP('追加・変更後申込'!$A30,'参加申込書'!$A$8:$J$32,5))</f>
        <v>0</v>
      </c>
      <c r="F30" s="65">
        <f>IF(COUNTIF('追加・変更届'!$A$12:$A$14,'追加・変更後申込'!$A30),VLOOKUP('追加・変更後申込'!$A30,'追加・変更届'!$A$12:$I$14,2),VLOOKUP('追加・変更後申込'!$A30,'参加申込書'!$A$8:$J$32,2))</f>
        <v>0</v>
      </c>
      <c r="G30" s="64">
        <f>IF(COUNTIF('追加・変更届'!$A$12:$A$14,'追加・変更後申込'!$A30),VLOOKUP('追加・変更後申込'!$A30,'追加・変更届'!$A$12:$I$14,6),VLOOKUP('追加・変更後申込'!$A30,'参加申込書'!$A$8:$J$32,7))</f>
        <v>0</v>
      </c>
      <c r="H30" s="65">
        <f>IF(COUNTIF('追加・変更届'!$A$12:$A$14,'追加・変更後申込'!$A30),VLOOKUP('追加・変更後申込'!$A30,'追加・変更届'!$A$12:$I$14,2),VLOOKUP('追加・変更後申込'!$A30,'参加申込書'!$A$8:$J$32,2))</f>
        <v>0</v>
      </c>
      <c r="I30" s="6">
        <f>IF(COUNTIF('追加・変更届'!$A$12:$A$14,'追加・変更後申込'!$A30),VLOOKUP('追加・変更後申込'!$A30,'追加・変更届'!$A$12:$I$14,7),VLOOKUP('追加・変更後申込'!$A30,'参加申込書'!$A$8:$J$32,8))</f>
        <v>0</v>
      </c>
      <c r="J30" s="6">
        <f>IF(COUNTIF('追加・変更届'!$A$12:$A$14,'追加・変更後申込'!$A30),VLOOKUP('追加・変更後申込'!$A30,'追加・変更届'!$A$12:$I$14,8),VLOOKUP('追加・変更後申込'!$A30,'参加申込書'!$A$8:$J$32,9))</f>
        <v>0</v>
      </c>
      <c r="K30" s="64">
        <f>IF(COUNTIF('追加・変更届'!$A$12:$A$14,'追加・変更後申込'!$A30),VLOOKUP('追加・変更後申込'!$A30,'追加・変更届'!$A$12:$I$14,9),VLOOKUP('追加・変更後申込'!$A30,'参加申込書'!$A$8:$J$32,10))</f>
        <v>0</v>
      </c>
      <c r="L30" s="117">
        <f>IF(COUNTIF('追加・変更届'!$A$12:$A$14,'追加・変更後申込'!$A30),VLOOKUP('追加・変更後申込'!$A30,'追加・変更届'!$A$12:$I$14,2),VLOOKUP('追加・変更後申込'!$A30,'参加申込書'!$A$8:$J$32,2))</f>
        <v>0</v>
      </c>
      <c r="M30" s="1"/>
    </row>
    <row r="31" spans="1:13" ht="18" thickBot="1">
      <c r="A31" s="7">
        <v>25</v>
      </c>
      <c r="B31" s="6">
        <f>IF(COUNTIF('追加・変更届'!$A$12:$A$14,'追加・変更後申込'!$A31),VLOOKUP('追加・変更後申込'!$A31,'追加・変更届'!$A$12:$I$14,2),VLOOKUP('追加・変更後申込'!$A31,'参加申込書'!$A$8:$J$32,2))</f>
        <v>0</v>
      </c>
      <c r="C31" s="64">
        <f>IF(COUNTIF('追加・変更届'!$A$12:$A$14,'追加・変更後申込'!$A31),VLOOKUP('追加・変更後申込'!$A31,'追加・変更届'!$A$12:$I$14,3),VLOOKUP('追加・変更後申込'!$A31,'参加申込書'!$A$8:$J$32,3))</f>
        <v>0</v>
      </c>
      <c r="D31" s="65">
        <f>IF(COUNTIF('追加・変更届'!$A$12:$A$14,'追加・変更後申込'!$A31),VLOOKUP('追加・変更後申込'!$A31,'追加・変更届'!$A$12:$I$14,2),VLOOKUP('追加・変更後申込'!$A31,'参加申込書'!$A$8:$J$32,2))</f>
        <v>0</v>
      </c>
      <c r="E31" s="64">
        <f>IF(COUNTIF('追加・変更届'!$A$12:$A$14,'追加・変更後申込'!$A31),VLOOKUP('追加・変更後申込'!$A31,'追加・変更届'!$A$12:$I$14,4),VLOOKUP('追加・変更後申込'!$A31,'参加申込書'!$A$8:$J$32,5))</f>
        <v>0</v>
      </c>
      <c r="F31" s="65">
        <f>IF(COUNTIF('追加・変更届'!$A$12:$A$14,'追加・変更後申込'!$A31),VLOOKUP('追加・変更後申込'!$A31,'追加・変更届'!$A$12:$I$14,2),VLOOKUP('追加・変更後申込'!$A31,'参加申込書'!$A$8:$J$32,2))</f>
        <v>0</v>
      </c>
      <c r="G31" s="64">
        <f>IF(COUNTIF('追加・変更届'!$A$12:$A$14,'追加・変更後申込'!$A31),VLOOKUP('追加・変更後申込'!$A31,'追加・変更届'!$A$12:$I$14,6),VLOOKUP('追加・変更後申込'!$A31,'参加申込書'!$A$8:$J$32,7))</f>
        <v>0</v>
      </c>
      <c r="H31" s="65">
        <f>IF(COUNTIF('追加・変更届'!$A$12:$A$14,'追加・変更後申込'!$A31),VLOOKUP('追加・変更後申込'!$A31,'追加・変更届'!$A$12:$I$14,2),VLOOKUP('追加・変更後申込'!$A31,'参加申込書'!$A$8:$J$32,2))</f>
        <v>0</v>
      </c>
      <c r="I31" s="6">
        <f>IF(COUNTIF('追加・変更届'!$A$12:$A$14,'追加・変更後申込'!$A31),VLOOKUP('追加・変更後申込'!$A31,'追加・変更届'!$A$12:$I$14,7),VLOOKUP('追加・変更後申込'!$A31,'参加申込書'!$A$8:$J$32,8))</f>
        <v>0</v>
      </c>
      <c r="J31" s="6">
        <f>IF(COUNTIF('追加・変更届'!$A$12:$A$14,'追加・変更後申込'!$A31),VLOOKUP('追加・変更後申込'!$A31,'追加・変更届'!$A$12:$I$14,8),VLOOKUP('追加・変更後申込'!$A31,'参加申込書'!$A$8:$J$32,9))</f>
        <v>0</v>
      </c>
      <c r="K31" s="64">
        <f>IF(COUNTIF('追加・変更届'!$A$12:$A$14,'追加・変更後申込'!$A31),VLOOKUP('追加・変更後申込'!$A31,'追加・変更届'!$A$12:$I$14,9),VLOOKUP('追加・変更後申込'!$A31,'参加申込書'!$A$8:$J$32,10))</f>
        <v>0</v>
      </c>
      <c r="L31" s="117">
        <f>IF(COUNTIF('追加・変更届'!$A$12:$A$14,'追加・変更後申込'!$A31),VLOOKUP('追加・変更後申込'!$A31,'追加・変更届'!$A$12:$I$14,2),VLOOKUP('追加・変更後申込'!$A31,'参加申込書'!$A$8:$J$32,2))</f>
        <v>0</v>
      </c>
      <c r="M31" s="1"/>
    </row>
    <row r="32" spans="1:13" ht="18" thickTop="1">
      <c r="A32" s="1"/>
      <c r="B32" s="1"/>
      <c r="C32" s="1"/>
      <c r="D32" s="1"/>
      <c r="E32" s="3"/>
      <c r="F32" s="1"/>
      <c r="G32" s="1"/>
      <c r="H32" s="1"/>
      <c r="I32" s="1"/>
      <c r="J32" s="1"/>
      <c r="K32" s="1"/>
      <c r="L32" s="1"/>
      <c r="M32" s="1"/>
    </row>
    <row r="33" spans="1:13" ht="17.25">
      <c r="A33" s="1"/>
      <c r="B33" s="1"/>
      <c r="C33" s="1"/>
      <c r="D33" s="1"/>
      <c r="E33" s="3"/>
      <c r="F33" s="1"/>
      <c r="G33" s="1"/>
      <c r="H33" s="1"/>
      <c r="I33" s="1"/>
      <c r="J33" s="1"/>
      <c r="K33" s="1"/>
      <c r="L33" s="1"/>
      <c r="M33" s="1"/>
    </row>
    <row r="34" spans="1:13" ht="17.25">
      <c r="A34" s="1"/>
      <c r="B34" s="1"/>
      <c r="C34" s="1"/>
      <c r="D34" s="1"/>
      <c r="E34" s="3"/>
      <c r="F34" s="1"/>
      <c r="G34" s="1"/>
      <c r="H34" s="1"/>
      <c r="I34" s="1"/>
      <c r="J34" s="1"/>
      <c r="K34" s="1"/>
      <c r="L34" s="1"/>
      <c r="M34" s="1"/>
    </row>
    <row r="35" spans="1:13" ht="17.25">
      <c r="A35" s="1"/>
      <c r="B35" s="1"/>
      <c r="C35" s="1"/>
      <c r="D35" s="1"/>
      <c r="E35" s="3"/>
      <c r="F35" s="1"/>
      <c r="G35" s="1"/>
      <c r="H35" s="1"/>
      <c r="I35" s="1"/>
      <c r="J35" s="1"/>
      <c r="K35" s="1"/>
      <c r="L35" s="1"/>
      <c r="M35" s="1"/>
    </row>
    <row r="36" spans="1:13" ht="17.25">
      <c r="A36" s="1"/>
      <c r="B36" s="1"/>
      <c r="C36" s="1"/>
      <c r="D36" s="1"/>
      <c r="E36" s="3"/>
      <c r="F36" s="1"/>
      <c r="G36" s="1"/>
      <c r="H36" s="1"/>
      <c r="I36" s="1"/>
      <c r="J36" s="1"/>
      <c r="K36" s="1"/>
      <c r="L36" s="1"/>
      <c r="M36" s="1"/>
    </row>
    <row r="37" spans="1:13" ht="17.25">
      <c r="A37" s="1"/>
      <c r="B37" s="1"/>
      <c r="C37" s="1"/>
      <c r="D37" s="1"/>
      <c r="E37" s="3"/>
      <c r="F37" s="1"/>
      <c r="G37" s="1"/>
      <c r="H37" s="1"/>
      <c r="I37" s="1"/>
      <c r="J37" s="1"/>
      <c r="K37" s="1"/>
      <c r="L37" s="1"/>
      <c r="M37" s="1"/>
    </row>
    <row r="38" spans="1:13" ht="17.25">
      <c r="A38" s="1"/>
      <c r="B38" s="1"/>
      <c r="C38" s="1"/>
      <c r="D38" s="1"/>
      <c r="E38" s="3"/>
      <c r="F38" s="1"/>
      <c r="G38" s="1"/>
      <c r="H38" s="1"/>
      <c r="I38" s="1"/>
      <c r="J38" s="1"/>
      <c r="K38" s="1"/>
      <c r="L38" s="1"/>
      <c r="M38" s="1"/>
    </row>
    <row r="39" spans="1:13" ht="17.25">
      <c r="A39" s="1"/>
      <c r="B39" s="1"/>
      <c r="C39" s="1"/>
      <c r="D39" s="1"/>
      <c r="E39" s="3"/>
      <c r="F39" s="1"/>
      <c r="G39" s="1"/>
      <c r="H39" s="1"/>
      <c r="I39" s="1"/>
      <c r="J39" s="1"/>
      <c r="K39" s="1"/>
      <c r="L39" s="1"/>
      <c r="M39" s="1"/>
    </row>
    <row r="40" spans="1:13" ht="17.25">
      <c r="A40" s="1"/>
      <c r="B40" s="1"/>
      <c r="C40" s="1"/>
      <c r="D40" s="1"/>
      <c r="E40" s="3"/>
      <c r="F40" s="1"/>
      <c r="G40" s="1"/>
      <c r="H40" s="1"/>
      <c r="I40" s="1"/>
      <c r="J40" s="1"/>
      <c r="K40" s="1"/>
      <c r="L40" s="1"/>
      <c r="M40" s="1"/>
    </row>
    <row r="41" spans="1:13" ht="17.25">
      <c r="A41" s="1"/>
      <c r="B41" s="1"/>
      <c r="C41" s="1"/>
      <c r="D41" s="1"/>
      <c r="E41" s="3"/>
      <c r="F41" s="1"/>
      <c r="G41" s="1"/>
      <c r="H41" s="1"/>
      <c r="I41" s="1"/>
      <c r="J41" s="1"/>
      <c r="K41" s="1"/>
      <c r="L41" s="1"/>
      <c r="M41" s="1"/>
    </row>
    <row r="42" spans="1:13" ht="17.25">
      <c r="A42" s="1"/>
      <c r="B42" s="1"/>
      <c r="C42" s="1"/>
      <c r="D42" s="1"/>
      <c r="E42" s="3"/>
      <c r="F42" s="1"/>
      <c r="G42" s="1"/>
      <c r="H42" s="1"/>
      <c r="I42" s="1"/>
      <c r="J42" s="1"/>
      <c r="K42" s="1"/>
      <c r="L42" s="1"/>
      <c r="M42" s="1"/>
    </row>
    <row r="43" spans="1:13" ht="17.25">
      <c r="A43" s="1"/>
      <c r="B43" s="1"/>
      <c r="C43" s="1"/>
      <c r="D43" s="1"/>
      <c r="E43" s="3"/>
      <c r="F43" s="1"/>
      <c r="G43" s="1"/>
      <c r="H43" s="1"/>
      <c r="I43" s="1"/>
      <c r="J43" s="1"/>
      <c r="K43" s="1"/>
      <c r="L43" s="1"/>
      <c r="M43" s="1"/>
    </row>
    <row r="44" spans="1:13" ht="17.25">
      <c r="A44" s="1"/>
      <c r="B44" s="1"/>
      <c r="C44" s="1"/>
      <c r="D44" s="1"/>
      <c r="E44" s="3"/>
      <c r="F44" s="1"/>
      <c r="G44" s="1"/>
      <c r="H44" s="1"/>
      <c r="I44" s="1"/>
      <c r="J44" s="1"/>
      <c r="K44" s="1"/>
      <c r="L44" s="1"/>
      <c r="M44" s="1"/>
    </row>
    <row r="45" spans="1:13" ht="17.25">
      <c r="A45" s="1"/>
      <c r="B45" s="1"/>
      <c r="C45" s="1"/>
      <c r="D45" s="1"/>
      <c r="E45" s="3"/>
      <c r="F45" s="1"/>
      <c r="G45" s="1"/>
      <c r="H45" s="1"/>
      <c r="I45" s="1"/>
      <c r="J45" s="1"/>
      <c r="K45" s="1"/>
      <c r="L45" s="1"/>
      <c r="M45" s="1"/>
    </row>
    <row r="46" spans="1:13" ht="17.25">
      <c r="A46" s="1"/>
      <c r="B46" s="1"/>
      <c r="C46" s="1"/>
      <c r="D46" s="1"/>
      <c r="E46" s="3"/>
      <c r="F46" s="1"/>
      <c r="G46" s="1"/>
      <c r="H46" s="1"/>
      <c r="I46" s="1"/>
      <c r="J46" s="1"/>
      <c r="K46" s="1"/>
      <c r="L46" s="1"/>
      <c r="M46" s="1"/>
    </row>
    <row r="47" spans="1:13" ht="17.25">
      <c r="A47" s="1"/>
      <c r="B47" s="1"/>
      <c r="C47" s="1"/>
      <c r="D47" s="1"/>
      <c r="E47" s="3"/>
      <c r="F47" s="1"/>
      <c r="G47" s="1"/>
      <c r="H47" s="1"/>
      <c r="I47" s="1"/>
      <c r="J47" s="1"/>
      <c r="K47" s="1"/>
      <c r="L47" s="1"/>
      <c r="M47" s="1"/>
    </row>
    <row r="48" spans="1:13" ht="17.25">
      <c r="A48" s="1"/>
      <c r="B48" s="1"/>
      <c r="C48" s="1"/>
      <c r="D48" s="1"/>
      <c r="E48" s="3"/>
      <c r="F48" s="1"/>
      <c r="G48" s="1"/>
      <c r="H48" s="1"/>
      <c r="I48" s="1"/>
      <c r="J48" s="1"/>
      <c r="K48" s="1"/>
      <c r="L48" s="1"/>
      <c r="M48" s="1"/>
    </row>
    <row r="49" ht="17.25">
      <c r="M49" s="1"/>
    </row>
  </sheetData>
  <sheetProtection/>
  <mergeCells count="114">
    <mergeCell ref="A1:L1"/>
    <mergeCell ref="A2:B2"/>
    <mergeCell ref="C2:L2"/>
    <mergeCell ref="A3:B3"/>
    <mergeCell ref="C3:L3"/>
    <mergeCell ref="A4:B4"/>
    <mergeCell ref="C4:E4"/>
    <mergeCell ref="F4:H4"/>
    <mergeCell ref="I4:L4"/>
    <mergeCell ref="A5:L5"/>
    <mergeCell ref="C6:D6"/>
    <mergeCell ref="E6:F6"/>
    <mergeCell ref="G6:H6"/>
    <mergeCell ref="K6:L6"/>
    <mergeCell ref="C7:D7"/>
    <mergeCell ref="E7:F7"/>
    <mergeCell ref="G7:H7"/>
    <mergeCell ref="K7:L7"/>
    <mergeCell ref="C8:D8"/>
    <mergeCell ref="E8:F8"/>
    <mergeCell ref="G8:H8"/>
    <mergeCell ref="K8:L8"/>
    <mergeCell ref="C9:D9"/>
    <mergeCell ref="E9:F9"/>
    <mergeCell ref="G9:H9"/>
    <mergeCell ref="K9:L9"/>
    <mergeCell ref="C10:D10"/>
    <mergeCell ref="E10:F10"/>
    <mergeCell ref="G10:H10"/>
    <mergeCell ref="K10:L10"/>
    <mergeCell ref="C11:D11"/>
    <mergeCell ref="E11:F11"/>
    <mergeCell ref="G11:H11"/>
    <mergeCell ref="K11:L11"/>
    <mergeCell ref="C12:D12"/>
    <mergeCell ref="E12:F12"/>
    <mergeCell ref="G12:H12"/>
    <mergeCell ref="K12:L12"/>
    <mergeCell ref="C13:D13"/>
    <mergeCell ref="E13:F13"/>
    <mergeCell ref="G13:H13"/>
    <mergeCell ref="K13:L13"/>
    <mergeCell ref="C14:D14"/>
    <mergeCell ref="E14:F14"/>
    <mergeCell ref="G14:H14"/>
    <mergeCell ref="K14:L14"/>
    <mergeCell ref="C15:D15"/>
    <mergeCell ref="E15:F15"/>
    <mergeCell ref="G15:H15"/>
    <mergeCell ref="K15:L15"/>
    <mergeCell ref="C16:D16"/>
    <mergeCell ref="E16:F16"/>
    <mergeCell ref="G16:H16"/>
    <mergeCell ref="K16:L16"/>
    <mergeCell ref="C17:D17"/>
    <mergeCell ref="E17:F17"/>
    <mergeCell ref="G17:H17"/>
    <mergeCell ref="K17:L17"/>
    <mergeCell ref="C18:D18"/>
    <mergeCell ref="E18:F18"/>
    <mergeCell ref="G18:H18"/>
    <mergeCell ref="K18:L18"/>
    <mergeCell ref="C19:D19"/>
    <mergeCell ref="E19:F19"/>
    <mergeCell ref="G19:H19"/>
    <mergeCell ref="K19:L19"/>
    <mergeCell ref="C20:D20"/>
    <mergeCell ref="E20:F20"/>
    <mergeCell ref="G20:H20"/>
    <mergeCell ref="K20:L20"/>
    <mergeCell ref="C21:D21"/>
    <mergeCell ref="E21:F21"/>
    <mergeCell ref="G21:H21"/>
    <mergeCell ref="K21:L21"/>
    <mergeCell ref="C22:D22"/>
    <mergeCell ref="E22:F22"/>
    <mergeCell ref="G22:H22"/>
    <mergeCell ref="K22:L22"/>
    <mergeCell ref="C23:D23"/>
    <mergeCell ref="E23:F23"/>
    <mergeCell ref="G23:H23"/>
    <mergeCell ref="K23:L23"/>
    <mergeCell ref="C24:D24"/>
    <mergeCell ref="E24:F24"/>
    <mergeCell ref="G24:H24"/>
    <mergeCell ref="K24:L24"/>
    <mergeCell ref="C25:D25"/>
    <mergeCell ref="E25:F25"/>
    <mergeCell ref="G25:H25"/>
    <mergeCell ref="K25:L25"/>
    <mergeCell ref="C26:D26"/>
    <mergeCell ref="E26:F26"/>
    <mergeCell ref="G26:H26"/>
    <mergeCell ref="K26:L26"/>
    <mergeCell ref="C27:D27"/>
    <mergeCell ref="E27:F27"/>
    <mergeCell ref="G27:H27"/>
    <mergeCell ref="K27:L27"/>
    <mergeCell ref="C28:D28"/>
    <mergeCell ref="E28:F28"/>
    <mergeCell ref="G28:H28"/>
    <mergeCell ref="K28:L28"/>
    <mergeCell ref="C29:D29"/>
    <mergeCell ref="E29:F29"/>
    <mergeCell ref="G29:H29"/>
    <mergeCell ref="K29:L29"/>
    <mergeCell ref="C30:D30"/>
    <mergeCell ref="E30:F30"/>
    <mergeCell ref="G30:H30"/>
    <mergeCell ref="K30:L30"/>
    <mergeCell ref="C31:D31"/>
    <mergeCell ref="E31:F31"/>
    <mergeCell ref="G31:H31"/>
    <mergeCell ref="K31:L31"/>
  </mergeCells>
  <printOptions horizontalCentered="1" verticalCentered="1"/>
  <pageMargins left="0.7086614173228347" right="0.7086614173228347" top="0.5905511811023623" bottom="0.3937007874015748" header="0.1968503937007874" footer="0.11811023622047245"/>
  <pageSetup horizontalDpi="300" verticalDpi="300" orientation="portrait" paperSize="9" scale="112" r:id="rId1"/>
</worksheet>
</file>

<file path=xl/worksheets/sheet5.xml><?xml version="1.0" encoding="utf-8"?>
<worksheet xmlns="http://schemas.openxmlformats.org/spreadsheetml/2006/main" xmlns:r="http://schemas.openxmlformats.org/officeDocument/2006/relationships">
  <dimension ref="A1:N61"/>
  <sheetViews>
    <sheetView view="pageBreakPreview" zoomScaleSheetLayoutView="100" zoomScalePageLayoutView="0" workbookViewId="0" topLeftCell="A1">
      <selection activeCell="O6" sqref="O6"/>
    </sheetView>
  </sheetViews>
  <sheetFormatPr defaultColWidth="9.00390625" defaultRowHeight="13.5"/>
  <cols>
    <col min="1" max="4" width="6.625" style="0" customWidth="1"/>
    <col min="5" max="5" width="7.625" style="0" customWidth="1"/>
    <col min="6" max="6" width="12.625" style="0" customWidth="1"/>
    <col min="7" max="8" width="8.625" style="0" customWidth="1"/>
    <col min="9" max="9" width="7.625" style="0" bestFit="1" customWidth="1"/>
    <col min="10" max="11" width="7.625" style="0" customWidth="1"/>
  </cols>
  <sheetData>
    <row r="1" spans="1:11" ht="14.25" customHeight="1" thickBot="1">
      <c r="A1" s="136" t="s">
        <v>70</v>
      </c>
      <c r="B1" s="136"/>
      <c r="C1" s="136"/>
      <c r="D1" s="136"/>
      <c r="E1" s="136"/>
      <c r="F1" s="136"/>
      <c r="G1" s="136"/>
      <c r="H1" s="136"/>
      <c r="I1" s="136"/>
      <c r="J1" s="136"/>
      <c r="K1" s="136"/>
    </row>
    <row r="2" spans="1:11" s="25" customFormat="1" ht="18" thickBot="1">
      <c r="A2" s="163" t="s">
        <v>25</v>
      </c>
      <c r="B2" s="164"/>
      <c r="C2" s="164"/>
      <c r="D2" s="164"/>
      <c r="E2" s="165">
        <f>'参加申込書'!C2</f>
        <v>0</v>
      </c>
      <c r="F2" s="165"/>
      <c r="G2" s="165"/>
      <c r="H2" s="165"/>
      <c r="I2" s="165"/>
      <c r="J2" s="165"/>
      <c r="K2" s="166"/>
    </row>
    <row r="3" spans="1:11" s="25" customFormat="1" ht="17.25">
      <c r="A3" s="137" t="s">
        <v>41</v>
      </c>
      <c r="B3" s="138"/>
      <c r="C3" s="138"/>
      <c r="D3" s="138"/>
      <c r="E3" s="167"/>
      <c r="F3" s="167"/>
      <c r="G3" s="167"/>
      <c r="H3" s="167"/>
      <c r="I3" s="167"/>
      <c r="J3" s="167"/>
      <c r="K3" s="168"/>
    </row>
    <row r="4" spans="1:11" s="25" customFormat="1" ht="17.25">
      <c r="A4" s="95" t="s">
        <v>42</v>
      </c>
      <c r="B4" s="96"/>
      <c r="C4" s="96"/>
      <c r="D4" s="96"/>
      <c r="E4" s="169"/>
      <c r="F4" s="169"/>
      <c r="G4" s="169"/>
      <c r="H4" s="169"/>
      <c r="I4" s="169"/>
      <c r="J4" s="169"/>
      <c r="K4" s="170"/>
    </row>
    <row r="5" spans="1:11" s="25" customFormat="1" ht="17.25">
      <c r="A5" s="95" t="s">
        <v>43</v>
      </c>
      <c r="B5" s="96"/>
      <c r="C5" s="96"/>
      <c r="D5" s="96"/>
      <c r="E5" s="169"/>
      <c r="F5" s="169"/>
      <c r="G5" s="169"/>
      <c r="H5" s="169"/>
      <c r="I5" s="169"/>
      <c r="J5" s="169"/>
      <c r="K5" s="170"/>
    </row>
    <row r="6" spans="1:11" s="25" customFormat="1" ht="18" thickBot="1">
      <c r="A6" s="71" t="s">
        <v>44</v>
      </c>
      <c r="B6" s="72"/>
      <c r="C6" s="72"/>
      <c r="D6" s="72"/>
      <c r="E6" s="171"/>
      <c r="F6" s="171"/>
      <c r="G6" s="171"/>
      <c r="H6" s="171"/>
      <c r="I6" s="171"/>
      <c r="J6" s="171"/>
      <c r="K6" s="172"/>
    </row>
    <row r="7" spans="3:11" ht="3.75" customHeight="1" thickBot="1">
      <c r="C7" s="136"/>
      <c r="D7" s="136"/>
      <c r="E7" s="136"/>
      <c r="F7" s="136"/>
      <c r="G7" s="136"/>
      <c r="H7" s="136"/>
      <c r="I7" s="136"/>
      <c r="J7" s="136"/>
      <c r="K7" s="1"/>
    </row>
    <row r="8" spans="1:11" ht="45" customHeight="1">
      <c r="A8" s="134" t="s">
        <v>66</v>
      </c>
      <c r="B8" s="135"/>
      <c r="C8" s="31" t="s">
        <v>0</v>
      </c>
      <c r="D8" s="32" t="s">
        <v>10</v>
      </c>
      <c r="E8" s="74" t="s">
        <v>5</v>
      </c>
      <c r="F8" s="75"/>
      <c r="G8" s="74" t="s">
        <v>49</v>
      </c>
      <c r="H8" s="75"/>
      <c r="I8" s="32" t="s">
        <v>1</v>
      </c>
      <c r="J8" s="32" t="s">
        <v>2</v>
      </c>
      <c r="K8" s="44" t="s">
        <v>3</v>
      </c>
    </row>
    <row r="9" spans="1:11" ht="17.25">
      <c r="A9" s="45"/>
      <c r="B9" s="45"/>
      <c r="C9" s="5">
        <v>1</v>
      </c>
      <c r="D9" s="6">
        <f>IF('追加・変更後申込'!B7=0,"",'追加・変更後申込'!B7)</f>
      </c>
      <c r="E9" s="64">
        <f>IF('追加・変更後申込'!C7=0,"",'追加・変更後申込'!C7)</f>
      </c>
      <c r="F9" s="65">
        <f>IF(ISBLANK('追加・変更後申込'!D7),"",'追加・変更後申込'!D7)</f>
        <v>0</v>
      </c>
      <c r="G9" s="155">
        <f>IF('追加・変更後申込'!E7=0,"",'追加・変更後申込'!E7)</f>
      </c>
      <c r="H9" s="156"/>
      <c r="I9" s="6">
        <f>IF('追加・変更後申込'!I7=0,"",'追加・変更後申込'!G7)</f>
      </c>
      <c r="J9" s="6">
        <f>IF('追加・変更後申込'!J7=0,"",'追加・変更後申込'!I7)</f>
      </c>
      <c r="K9" s="48">
        <f>IF('追加・変更後申込'!K7=0,"",'追加・変更後申込'!J7)</f>
      </c>
    </row>
    <row r="10" spans="1:11" ht="17.25">
      <c r="A10" s="45"/>
      <c r="B10" s="45"/>
      <c r="C10" s="5">
        <v>2</v>
      </c>
      <c r="D10" s="6">
        <f>IF('追加・変更後申込'!B8=0,"",'追加・変更後申込'!B8)</f>
      </c>
      <c r="E10" s="64">
        <f>IF('追加・変更後申込'!C8=0,"",'追加・変更後申込'!C8)</f>
      </c>
      <c r="F10" s="65">
        <f>IF(ISBLANK('追加・変更後申込'!D8),"",'追加・変更後申込'!D8)</f>
        <v>0</v>
      </c>
      <c r="G10" s="155">
        <f>IF('追加・変更後申込'!E8=0,"",'追加・変更後申込'!E8)</f>
      </c>
      <c r="H10" s="156"/>
      <c r="I10" s="6">
        <f>IF('追加・変更後申込'!I8=0,"",'追加・変更後申込'!G8)</f>
      </c>
      <c r="J10" s="6">
        <f>IF('追加・変更後申込'!J8=0,"",'追加・変更後申込'!I8)</f>
      </c>
      <c r="K10" s="48">
        <f>IF('追加・変更後申込'!K8=0,"",'追加・変更後申込'!J8)</f>
      </c>
    </row>
    <row r="11" spans="1:11" ht="17.25">
      <c r="A11" s="45"/>
      <c r="B11" s="45"/>
      <c r="C11" s="5">
        <v>3</v>
      </c>
      <c r="D11" s="6">
        <f>IF('追加・変更後申込'!B9=0,"",'追加・変更後申込'!B9)</f>
      </c>
      <c r="E11" s="64">
        <f>IF('追加・変更後申込'!C9=0,"",'追加・変更後申込'!C9)</f>
      </c>
      <c r="F11" s="65">
        <f>IF(ISBLANK('追加・変更後申込'!D9),"",'追加・変更後申込'!D9)</f>
        <v>0</v>
      </c>
      <c r="G11" s="155">
        <f>IF('追加・変更後申込'!E9=0,"",'追加・変更後申込'!E9)</f>
      </c>
      <c r="H11" s="156"/>
      <c r="I11" s="6">
        <f>IF('追加・変更後申込'!I9=0,"",'追加・変更後申込'!G9)</f>
      </c>
      <c r="J11" s="6">
        <f>IF('追加・変更後申込'!J9=0,"",'追加・変更後申込'!I9)</f>
      </c>
      <c r="K11" s="48">
        <f>IF('追加・変更後申込'!K9=0,"",'追加・変更後申込'!J9)</f>
      </c>
    </row>
    <row r="12" spans="1:14" ht="17.25">
      <c r="A12" s="45"/>
      <c r="B12" s="45"/>
      <c r="C12" s="5">
        <v>4</v>
      </c>
      <c r="D12" s="6">
        <f>IF('追加・変更後申込'!B10=0,"",'追加・変更後申込'!B10)</f>
      </c>
      <c r="E12" s="64">
        <f>IF('追加・変更後申込'!C10=0,"",'追加・変更後申込'!C10)</f>
      </c>
      <c r="F12" s="65">
        <f>IF(ISBLANK('追加・変更後申込'!D10),"",'追加・変更後申込'!D10)</f>
        <v>0</v>
      </c>
      <c r="G12" s="155">
        <f>IF('追加・変更後申込'!E10=0,"",'追加・変更後申込'!E10)</f>
      </c>
      <c r="H12" s="156"/>
      <c r="I12" s="6">
        <f>IF('追加・変更後申込'!I10=0,"",'追加・変更後申込'!G10)</f>
      </c>
      <c r="J12" s="6">
        <f>IF('追加・変更後申込'!J10=0,"",'追加・変更後申込'!I10)</f>
      </c>
      <c r="K12" s="48">
        <f>IF('追加・変更後申込'!K10=0,"",'追加・変更後申込'!J10)</f>
      </c>
      <c r="N12" s="2"/>
    </row>
    <row r="13" spans="1:11" ht="17.25">
      <c r="A13" s="45"/>
      <c r="B13" s="45"/>
      <c r="C13" s="5">
        <v>5</v>
      </c>
      <c r="D13" s="6">
        <f>IF('追加・変更後申込'!B11=0,"",'追加・変更後申込'!B11)</f>
      </c>
      <c r="E13" s="64">
        <f>IF('追加・変更後申込'!C11=0,"",'追加・変更後申込'!C11)</f>
      </c>
      <c r="F13" s="65">
        <f>IF(ISBLANK('追加・変更後申込'!D11),"",'追加・変更後申込'!D11)</f>
        <v>0</v>
      </c>
      <c r="G13" s="155">
        <f>IF('追加・変更後申込'!E11=0,"",'追加・変更後申込'!E11)</f>
      </c>
      <c r="H13" s="156"/>
      <c r="I13" s="6">
        <f>IF('追加・変更後申込'!I11=0,"",'追加・変更後申込'!G11)</f>
      </c>
      <c r="J13" s="6">
        <f>IF('追加・変更後申込'!J11=0,"",'追加・変更後申込'!I11)</f>
      </c>
      <c r="K13" s="48">
        <f>IF('追加・変更後申込'!K11=0,"",'追加・変更後申込'!J11)</f>
      </c>
    </row>
    <row r="14" spans="1:11" ht="17.25">
      <c r="A14" s="45"/>
      <c r="B14" s="45"/>
      <c r="C14" s="5">
        <v>6</v>
      </c>
      <c r="D14" s="6">
        <f>IF('追加・変更後申込'!B12=0,"",'追加・変更後申込'!B12)</f>
      </c>
      <c r="E14" s="64">
        <f>IF('追加・変更後申込'!C12=0,"",'追加・変更後申込'!C12)</f>
      </c>
      <c r="F14" s="65">
        <f>IF(ISBLANK('追加・変更後申込'!D12),"",'追加・変更後申込'!D12)</f>
        <v>0</v>
      </c>
      <c r="G14" s="155">
        <f>IF('追加・変更後申込'!E12=0,"",'追加・変更後申込'!E12)</f>
      </c>
      <c r="H14" s="156"/>
      <c r="I14" s="6">
        <f>IF('追加・変更後申込'!I12=0,"",'追加・変更後申込'!G12)</f>
      </c>
      <c r="J14" s="6">
        <f>IF('追加・変更後申込'!J12=0,"",'追加・変更後申込'!I12)</f>
      </c>
      <c r="K14" s="48">
        <f>IF('追加・変更後申込'!K12=0,"",'追加・変更後申込'!J12)</f>
      </c>
    </row>
    <row r="15" spans="1:11" ht="17.25">
      <c r="A15" s="45"/>
      <c r="B15" s="45"/>
      <c r="C15" s="5">
        <v>7</v>
      </c>
      <c r="D15" s="6">
        <f>IF('追加・変更後申込'!B13=0,"",'追加・変更後申込'!B13)</f>
      </c>
      <c r="E15" s="64">
        <f>IF('追加・変更後申込'!C13=0,"",'追加・変更後申込'!C13)</f>
      </c>
      <c r="F15" s="65">
        <f>IF(ISBLANK('追加・変更後申込'!D13),"",'追加・変更後申込'!D13)</f>
        <v>0</v>
      </c>
      <c r="G15" s="155">
        <f>IF('追加・変更後申込'!E13=0,"",'追加・変更後申込'!E13)</f>
      </c>
      <c r="H15" s="156"/>
      <c r="I15" s="6">
        <f>IF('追加・変更後申込'!I13=0,"",'追加・変更後申込'!G13)</f>
      </c>
      <c r="J15" s="6">
        <f>IF('追加・変更後申込'!J13=0,"",'追加・変更後申込'!I13)</f>
      </c>
      <c r="K15" s="48">
        <f>IF('追加・変更後申込'!K13=0,"",'追加・変更後申込'!J13)</f>
      </c>
    </row>
    <row r="16" spans="1:11" ht="17.25">
      <c r="A16" s="45"/>
      <c r="B16" s="45"/>
      <c r="C16" s="5">
        <v>8</v>
      </c>
      <c r="D16" s="6">
        <f>IF('追加・変更後申込'!B14=0,"",'追加・変更後申込'!B14)</f>
      </c>
      <c r="E16" s="64">
        <f>IF('追加・変更後申込'!C14=0,"",'追加・変更後申込'!C14)</f>
      </c>
      <c r="F16" s="65">
        <f>IF(ISBLANK('追加・変更後申込'!D14),"",'追加・変更後申込'!D14)</f>
        <v>0</v>
      </c>
      <c r="G16" s="155">
        <f>IF('追加・変更後申込'!E14=0,"",'追加・変更後申込'!E14)</f>
      </c>
      <c r="H16" s="156"/>
      <c r="I16" s="6">
        <f>IF('追加・変更後申込'!I14=0,"",'追加・変更後申込'!G14)</f>
      </c>
      <c r="J16" s="6">
        <f>IF('追加・変更後申込'!J14=0,"",'追加・変更後申込'!I14)</f>
      </c>
      <c r="K16" s="48">
        <f>IF('追加・変更後申込'!K14=0,"",'追加・変更後申込'!J14)</f>
      </c>
    </row>
    <row r="17" spans="1:11" ht="17.25">
      <c r="A17" s="45"/>
      <c r="B17" s="45"/>
      <c r="C17" s="5">
        <v>9</v>
      </c>
      <c r="D17" s="6">
        <f>IF('追加・変更後申込'!B15=0,"",'追加・変更後申込'!B15)</f>
      </c>
      <c r="E17" s="64">
        <f>IF('追加・変更後申込'!C15=0,"",'追加・変更後申込'!C15)</f>
      </c>
      <c r="F17" s="65">
        <f>IF(ISBLANK('追加・変更後申込'!D15),"",'追加・変更後申込'!D15)</f>
        <v>0</v>
      </c>
      <c r="G17" s="155">
        <f>IF('追加・変更後申込'!E15=0,"",'追加・変更後申込'!E15)</f>
      </c>
      <c r="H17" s="156"/>
      <c r="I17" s="6">
        <f>IF('追加・変更後申込'!I15=0,"",'追加・変更後申込'!G15)</f>
      </c>
      <c r="J17" s="6">
        <f>IF('追加・変更後申込'!J15=0,"",'追加・変更後申込'!I15)</f>
      </c>
      <c r="K17" s="48">
        <f>IF('追加・変更後申込'!K15=0,"",'追加・変更後申込'!J15)</f>
      </c>
    </row>
    <row r="18" spans="1:11" ht="17.25">
      <c r="A18" s="45"/>
      <c r="B18" s="45"/>
      <c r="C18" s="5">
        <v>10</v>
      </c>
      <c r="D18" s="6">
        <f>IF('追加・変更後申込'!B16=0,"",'追加・変更後申込'!B16)</f>
      </c>
      <c r="E18" s="64">
        <f>IF('追加・変更後申込'!C16=0,"",'追加・変更後申込'!C16)</f>
      </c>
      <c r="F18" s="65">
        <f>IF(ISBLANK('追加・変更後申込'!D16),"",'追加・変更後申込'!D16)</f>
        <v>0</v>
      </c>
      <c r="G18" s="155">
        <f>IF('追加・変更後申込'!E16=0,"",'追加・変更後申込'!E16)</f>
      </c>
      <c r="H18" s="156"/>
      <c r="I18" s="6">
        <f>IF('追加・変更後申込'!I16=0,"",'追加・変更後申込'!G16)</f>
      </c>
      <c r="J18" s="6">
        <f>IF('追加・変更後申込'!J16=0,"",'追加・変更後申込'!I16)</f>
      </c>
      <c r="K18" s="48">
        <f>IF('追加・変更後申込'!K16=0,"",'追加・変更後申込'!J16)</f>
      </c>
    </row>
    <row r="19" spans="1:11" ht="17.25">
      <c r="A19" s="45"/>
      <c r="B19" s="45"/>
      <c r="C19" s="5">
        <v>11</v>
      </c>
      <c r="D19" s="6">
        <f>IF('追加・変更後申込'!B17=0,"",'追加・変更後申込'!B17)</f>
      </c>
      <c r="E19" s="64">
        <f>IF('追加・変更後申込'!C17=0,"",'追加・変更後申込'!C17)</f>
      </c>
      <c r="F19" s="65">
        <f>IF(ISBLANK('追加・変更後申込'!D17),"",'追加・変更後申込'!D17)</f>
        <v>0</v>
      </c>
      <c r="G19" s="155">
        <f>IF('追加・変更後申込'!E17=0,"",'追加・変更後申込'!E17)</f>
      </c>
      <c r="H19" s="156"/>
      <c r="I19" s="6">
        <f>IF('追加・変更後申込'!I17=0,"",'追加・変更後申込'!G17)</f>
      </c>
      <c r="J19" s="6">
        <f>IF('追加・変更後申込'!J17=0,"",'追加・変更後申込'!I17)</f>
      </c>
      <c r="K19" s="48">
        <f>IF('追加・変更後申込'!K17=0,"",'追加・変更後申込'!J17)</f>
      </c>
    </row>
    <row r="20" spans="1:11" ht="17.25">
      <c r="A20" s="45"/>
      <c r="B20" s="45"/>
      <c r="C20" s="5">
        <v>12</v>
      </c>
      <c r="D20" s="6">
        <f>IF('追加・変更後申込'!B18=0,"",'追加・変更後申込'!B18)</f>
      </c>
      <c r="E20" s="64">
        <f>IF('追加・変更後申込'!C18=0,"",'追加・変更後申込'!C18)</f>
      </c>
      <c r="F20" s="65">
        <f>IF(ISBLANK('追加・変更後申込'!D18),"",'追加・変更後申込'!D18)</f>
        <v>0</v>
      </c>
      <c r="G20" s="155">
        <f>IF('追加・変更後申込'!E18=0,"",'追加・変更後申込'!E18)</f>
      </c>
      <c r="H20" s="156"/>
      <c r="I20" s="6">
        <f>IF('追加・変更後申込'!I18=0,"",'追加・変更後申込'!G18)</f>
      </c>
      <c r="J20" s="6">
        <f>IF('追加・変更後申込'!J18=0,"",'追加・変更後申込'!I18)</f>
      </c>
      <c r="K20" s="48">
        <f>IF('追加・変更後申込'!K18=0,"",'追加・変更後申込'!J18)</f>
      </c>
    </row>
    <row r="21" spans="1:11" ht="17.25">
      <c r="A21" s="45"/>
      <c r="B21" s="45"/>
      <c r="C21" s="5">
        <v>13</v>
      </c>
      <c r="D21" s="6">
        <f>IF('追加・変更後申込'!B19=0,"",'追加・変更後申込'!B19)</f>
      </c>
      <c r="E21" s="64">
        <f>IF('追加・変更後申込'!C19=0,"",'追加・変更後申込'!C19)</f>
      </c>
      <c r="F21" s="65">
        <f>IF(ISBLANK('追加・変更後申込'!D19),"",'追加・変更後申込'!D19)</f>
        <v>0</v>
      </c>
      <c r="G21" s="155">
        <f>IF('追加・変更後申込'!E19=0,"",'追加・変更後申込'!E19)</f>
      </c>
      <c r="H21" s="156"/>
      <c r="I21" s="6">
        <f>IF('追加・変更後申込'!I19=0,"",'追加・変更後申込'!G19)</f>
      </c>
      <c r="J21" s="6">
        <f>IF('追加・変更後申込'!J19=0,"",'追加・変更後申込'!I19)</f>
      </c>
      <c r="K21" s="48">
        <f>IF('追加・変更後申込'!K19=0,"",'追加・変更後申込'!J19)</f>
      </c>
    </row>
    <row r="22" spans="1:11" ht="17.25">
      <c r="A22" s="45"/>
      <c r="B22" s="45"/>
      <c r="C22" s="5">
        <v>14</v>
      </c>
      <c r="D22" s="6">
        <f>IF('追加・変更後申込'!B20=0,"",'追加・変更後申込'!B20)</f>
      </c>
      <c r="E22" s="64">
        <f>IF('追加・変更後申込'!C20=0,"",'追加・変更後申込'!C20)</f>
      </c>
      <c r="F22" s="65">
        <f>IF(ISBLANK('追加・変更後申込'!D20),"",'追加・変更後申込'!D20)</f>
        <v>0</v>
      </c>
      <c r="G22" s="155">
        <f>IF('追加・変更後申込'!E20=0,"",'追加・変更後申込'!E20)</f>
      </c>
      <c r="H22" s="156"/>
      <c r="I22" s="6">
        <f>IF('追加・変更後申込'!I20=0,"",'追加・変更後申込'!G20)</f>
      </c>
      <c r="J22" s="6">
        <f>IF('追加・変更後申込'!J20=0,"",'追加・変更後申込'!I20)</f>
      </c>
      <c r="K22" s="48">
        <f>IF('追加・変更後申込'!K20=0,"",'追加・変更後申込'!J20)</f>
      </c>
    </row>
    <row r="23" spans="1:11" ht="17.25">
      <c r="A23" s="45"/>
      <c r="B23" s="45"/>
      <c r="C23" s="5">
        <v>15</v>
      </c>
      <c r="D23" s="6">
        <f>IF('追加・変更後申込'!B21=0,"",'追加・変更後申込'!B21)</f>
      </c>
      <c r="E23" s="64">
        <f>IF('追加・変更後申込'!C21=0,"",'追加・変更後申込'!C21)</f>
      </c>
      <c r="F23" s="65">
        <f>IF(ISBLANK('追加・変更後申込'!D21),"",'追加・変更後申込'!D21)</f>
        <v>0</v>
      </c>
      <c r="G23" s="155">
        <f>IF('追加・変更後申込'!E21=0,"",'追加・変更後申込'!E21)</f>
      </c>
      <c r="H23" s="156"/>
      <c r="I23" s="6">
        <f>IF('追加・変更後申込'!I21=0,"",'追加・変更後申込'!G21)</f>
      </c>
      <c r="J23" s="6">
        <f>IF('追加・変更後申込'!J21=0,"",'追加・変更後申込'!I21)</f>
      </c>
      <c r="K23" s="48">
        <f>IF('追加・変更後申込'!K21=0,"",'追加・変更後申込'!J21)</f>
      </c>
    </row>
    <row r="24" spans="1:11" ht="17.25">
      <c r="A24" s="45"/>
      <c r="B24" s="45"/>
      <c r="C24" s="5">
        <v>16</v>
      </c>
      <c r="D24" s="6">
        <f>IF('追加・変更後申込'!B22=0,"",'追加・変更後申込'!B22)</f>
      </c>
      <c r="E24" s="64">
        <f>IF('追加・変更後申込'!C22=0,"",'追加・変更後申込'!C22)</f>
      </c>
      <c r="F24" s="65">
        <f>IF(ISBLANK('追加・変更後申込'!D22),"",'追加・変更後申込'!D22)</f>
        <v>0</v>
      </c>
      <c r="G24" s="155">
        <f>IF('追加・変更後申込'!E22=0,"",'追加・変更後申込'!E22)</f>
      </c>
      <c r="H24" s="156"/>
      <c r="I24" s="6">
        <f>IF('追加・変更後申込'!I22=0,"",'追加・変更後申込'!G22)</f>
      </c>
      <c r="J24" s="6">
        <f>IF('追加・変更後申込'!J22=0,"",'追加・変更後申込'!I22)</f>
      </c>
      <c r="K24" s="48">
        <f>IF('追加・変更後申込'!K22=0,"",'追加・変更後申込'!J22)</f>
      </c>
    </row>
    <row r="25" spans="1:11" ht="17.25">
      <c r="A25" s="45"/>
      <c r="B25" s="45"/>
      <c r="C25" s="5">
        <v>17</v>
      </c>
      <c r="D25" s="6">
        <f>IF('追加・変更後申込'!B23=0,"",'追加・変更後申込'!B23)</f>
      </c>
      <c r="E25" s="64">
        <f>IF('追加・変更後申込'!C23=0,"",'追加・変更後申込'!C23)</f>
      </c>
      <c r="F25" s="65">
        <f>IF(ISBLANK('追加・変更後申込'!D23),"",'追加・変更後申込'!D23)</f>
        <v>0</v>
      </c>
      <c r="G25" s="155">
        <f>IF('追加・変更後申込'!E23=0,"",'追加・変更後申込'!E23)</f>
      </c>
      <c r="H25" s="156"/>
      <c r="I25" s="6">
        <f>IF('追加・変更後申込'!I23=0,"",'追加・変更後申込'!G23)</f>
      </c>
      <c r="J25" s="6">
        <f>IF('追加・変更後申込'!J23=0,"",'追加・変更後申込'!I23)</f>
      </c>
      <c r="K25" s="48">
        <f>IF('追加・変更後申込'!K23=0,"",'追加・変更後申込'!J23)</f>
      </c>
    </row>
    <row r="26" spans="1:11" ht="17.25">
      <c r="A26" s="45"/>
      <c r="B26" s="45"/>
      <c r="C26" s="5">
        <v>18</v>
      </c>
      <c r="D26" s="6">
        <f>IF('追加・変更後申込'!B24=0,"",'追加・変更後申込'!B24)</f>
      </c>
      <c r="E26" s="64">
        <f>IF('追加・変更後申込'!C24=0,"",'追加・変更後申込'!C24)</f>
      </c>
      <c r="F26" s="65">
        <f>IF(ISBLANK('追加・変更後申込'!D24),"",'追加・変更後申込'!D24)</f>
        <v>0</v>
      </c>
      <c r="G26" s="155">
        <f>IF('追加・変更後申込'!E24=0,"",'追加・変更後申込'!E24)</f>
      </c>
      <c r="H26" s="156"/>
      <c r="I26" s="6">
        <f>IF('追加・変更後申込'!I24=0,"",'追加・変更後申込'!G24)</f>
      </c>
      <c r="J26" s="6">
        <f>IF('追加・変更後申込'!J24=0,"",'追加・変更後申込'!I24)</f>
      </c>
      <c r="K26" s="48">
        <f>IF('追加・変更後申込'!K24=0,"",'追加・変更後申込'!J24)</f>
      </c>
    </row>
    <row r="27" spans="1:11" ht="17.25">
      <c r="A27" s="45"/>
      <c r="B27" s="45"/>
      <c r="C27" s="5">
        <v>19</v>
      </c>
      <c r="D27" s="6">
        <f>IF('追加・変更後申込'!B25=0,"",'追加・変更後申込'!B25)</f>
      </c>
      <c r="E27" s="64">
        <f>IF('追加・変更後申込'!C25=0,"",'追加・変更後申込'!C25)</f>
      </c>
      <c r="F27" s="65">
        <f>IF(ISBLANK('追加・変更後申込'!D25),"",'追加・変更後申込'!D25)</f>
        <v>0</v>
      </c>
      <c r="G27" s="155">
        <f>IF('追加・変更後申込'!E25=0,"",'追加・変更後申込'!E25)</f>
      </c>
      <c r="H27" s="156"/>
      <c r="I27" s="6">
        <f>IF('追加・変更後申込'!I25=0,"",'追加・変更後申込'!G25)</f>
      </c>
      <c r="J27" s="6">
        <f>IF('追加・変更後申込'!J25=0,"",'追加・変更後申込'!I25)</f>
      </c>
      <c r="K27" s="48">
        <f>IF('追加・変更後申込'!K25=0,"",'追加・変更後申込'!J25)</f>
      </c>
    </row>
    <row r="28" spans="1:11" ht="17.25">
      <c r="A28" s="45"/>
      <c r="B28" s="45"/>
      <c r="C28" s="5">
        <v>20</v>
      </c>
      <c r="D28" s="6">
        <f>IF('追加・変更後申込'!B26=0,"",'追加・変更後申込'!B26)</f>
      </c>
      <c r="E28" s="64">
        <f>IF('追加・変更後申込'!C26=0,"",'追加・変更後申込'!C26)</f>
      </c>
      <c r="F28" s="65">
        <f>IF(ISBLANK('追加・変更後申込'!D26),"",'追加・変更後申込'!D26)</f>
        <v>0</v>
      </c>
      <c r="G28" s="155">
        <f>IF('追加・変更後申込'!E26=0,"",'追加・変更後申込'!E26)</f>
      </c>
      <c r="H28" s="156"/>
      <c r="I28" s="6">
        <f>IF('追加・変更後申込'!I26=0,"",'追加・変更後申込'!G26)</f>
      </c>
      <c r="J28" s="6">
        <f>IF('追加・変更後申込'!J26=0,"",'追加・変更後申込'!I26)</f>
      </c>
      <c r="K28" s="48">
        <f>IF('追加・変更後申込'!K26=0,"",'追加・変更後申込'!J26)</f>
      </c>
    </row>
    <row r="29" spans="1:11" ht="17.25">
      <c r="A29" s="45"/>
      <c r="B29" s="45"/>
      <c r="C29" s="5">
        <v>21</v>
      </c>
      <c r="D29" s="6">
        <f>IF('追加・変更後申込'!B27=0,"",'追加・変更後申込'!B27)</f>
      </c>
      <c r="E29" s="64">
        <f>IF('追加・変更後申込'!C27=0,"",'追加・変更後申込'!C27)</f>
      </c>
      <c r="F29" s="65">
        <f>IF(ISBLANK('追加・変更後申込'!D27),"",'追加・変更後申込'!D27)</f>
        <v>0</v>
      </c>
      <c r="G29" s="155">
        <f>IF('追加・変更後申込'!E27=0,"",'追加・変更後申込'!E27)</f>
      </c>
      <c r="H29" s="156"/>
      <c r="I29" s="6">
        <f>IF('追加・変更後申込'!I27=0,"",'追加・変更後申込'!G27)</f>
      </c>
      <c r="J29" s="6">
        <f>IF('追加・変更後申込'!J27=0,"",'追加・変更後申込'!I27)</f>
      </c>
      <c r="K29" s="48">
        <f>IF('追加・変更後申込'!K27=0,"",'追加・変更後申込'!J27)</f>
      </c>
    </row>
    <row r="30" spans="1:11" ht="17.25">
      <c r="A30" s="45"/>
      <c r="B30" s="45"/>
      <c r="C30" s="5">
        <v>22</v>
      </c>
      <c r="D30" s="6">
        <f>IF('追加・変更後申込'!B28=0,"",'追加・変更後申込'!B28)</f>
      </c>
      <c r="E30" s="64">
        <f>IF('追加・変更後申込'!C28=0,"",'追加・変更後申込'!C28)</f>
      </c>
      <c r="F30" s="65">
        <f>IF(ISBLANK('追加・変更後申込'!D28),"",'追加・変更後申込'!D28)</f>
        <v>0</v>
      </c>
      <c r="G30" s="155">
        <f>IF('追加・変更後申込'!E28=0,"",'追加・変更後申込'!E28)</f>
      </c>
      <c r="H30" s="156"/>
      <c r="I30" s="6">
        <f>IF('追加・変更後申込'!I28=0,"",'追加・変更後申込'!G28)</f>
      </c>
      <c r="J30" s="6">
        <f>IF('追加・変更後申込'!J28=0,"",'追加・変更後申込'!I28)</f>
      </c>
      <c r="K30" s="48">
        <f>IF('追加・変更後申込'!K28=0,"",'追加・変更後申込'!J28)</f>
      </c>
    </row>
    <row r="31" spans="1:11" ht="17.25">
      <c r="A31" s="45"/>
      <c r="B31" s="45"/>
      <c r="C31" s="5">
        <v>23</v>
      </c>
      <c r="D31" s="6">
        <f>IF('追加・変更後申込'!B29=0,"",'追加・変更後申込'!B29)</f>
      </c>
      <c r="E31" s="64">
        <f>IF('追加・変更後申込'!C29=0,"",'追加・変更後申込'!C29)</f>
      </c>
      <c r="F31" s="65">
        <f>IF(ISBLANK('追加・変更後申込'!D29),"",'追加・変更後申込'!D29)</f>
        <v>0</v>
      </c>
      <c r="G31" s="155">
        <f>IF('追加・変更後申込'!E29=0,"",'追加・変更後申込'!E29)</f>
      </c>
      <c r="H31" s="156"/>
      <c r="I31" s="6">
        <f>IF('追加・変更後申込'!I29=0,"",'追加・変更後申込'!G29)</f>
      </c>
      <c r="J31" s="6">
        <f>IF('追加・変更後申込'!J29=0,"",'追加・変更後申込'!I29)</f>
      </c>
      <c r="K31" s="48">
        <f>IF('追加・変更後申込'!K29=0,"",'追加・変更後申込'!J29)</f>
      </c>
    </row>
    <row r="32" spans="1:11" ht="17.25">
      <c r="A32" s="45"/>
      <c r="B32" s="45"/>
      <c r="C32" s="5">
        <v>24</v>
      </c>
      <c r="D32" s="6">
        <f>IF('追加・変更後申込'!B30=0,"",'追加・変更後申込'!B30)</f>
      </c>
      <c r="E32" s="64">
        <f>IF('追加・変更後申込'!C30=0,"",'追加・変更後申込'!C30)</f>
      </c>
      <c r="F32" s="65">
        <f>IF(ISBLANK('追加・変更後申込'!D30),"",'追加・変更後申込'!D30)</f>
        <v>0</v>
      </c>
      <c r="G32" s="155">
        <f>IF('追加・変更後申込'!E30=0,"",'追加・変更後申込'!E30)</f>
      </c>
      <c r="H32" s="156"/>
      <c r="I32" s="6">
        <f>IF('追加・変更後申込'!I30=0,"",'追加・変更後申込'!G30)</f>
      </c>
      <c r="J32" s="6">
        <f>IF('追加・変更後申込'!J30=0,"",'追加・変更後申込'!I30)</f>
      </c>
      <c r="K32" s="48">
        <f>IF('追加・変更後申込'!K30=0,"",'追加・変更後申込'!J30)</f>
      </c>
    </row>
    <row r="33" spans="1:11" ht="18" thickBot="1">
      <c r="A33" s="46"/>
      <c r="B33" s="46"/>
      <c r="C33" s="15">
        <v>25</v>
      </c>
      <c r="D33" s="16">
        <f>IF('追加・変更後申込'!B31=0,"",'追加・変更後申込'!B31)</f>
      </c>
      <c r="E33" s="113">
        <f>IF('追加・変更後申込'!C31=0,"",'追加・変更後申込'!C31)</f>
      </c>
      <c r="F33" s="120">
        <f>IF(ISBLANK('追加・変更後申込'!D31),"",'追加・変更後申込'!D31)</f>
        <v>0</v>
      </c>
      <c r="G33" s="159">
        <f>IF('追加・変更後申込'!E31=0,"",'追加・変更後申込'!E31)</f>
      </c>
      <c r="H33" s="160"/>
      <c r="I33" s="16">
        <f>IF('追加・変更後申込'!I31=0,"",'追加・変更後申込'!G31)</f>
      </c>
      <c r="J33" s="16">
        <f>IF('追加・変更後申込'!J31=0,"",'追加・変更後申込'!I31)</f>
      </c>
      <c r="K33" s="47">
        <f>IF('追加・変更後申込'!K31=0,"",'追加・変更後申込'!J31)</f>
      </c>
    </row>
    <row r="34" spans="1:11" ht="18" thickBot="1">
      <c r="A34" s="148"/>
      <c r="B34" s="148"/>
      <c r="C34" s="50" t="s">
        <v>45</v>
      </c>
      <c r="D34" s="9"/>
      <c r="E34" s="9"/>
      <c r="F34" s="9"/>
      <c r="G34" s="9"/>
      <c r="H34" s="9"/>
      <c r="I34" s="9"/>
      <c r="J34" s="9"/>
      <c r="K34" s="1"/>
    </row>
    <row r="35" spans="1:11" ht="30" customHeight="1">
      <c r="A35" s="139" t="s">
        <v>50</v>
      </c>
      <c r="B35" s="140"/>
      <c r="C35" s="141"/>
      <c r="D35" s="151" t="str">
        <f>"【監督】　"&amp;'参加申込書'!C5</f>
        <v>【監督】　</v>
      </c>
      <c r="E35" s="151"/>
      <c r="F35" s="151"/>
      <c r="G35" s="152"/>
      <c r="H35" s="93"/>
      <c r="I35" s="93"/>
      <c r="J35" s="93"/>
      <c r="K35" s="94"/>
    </row>
    <row r="36" spans="1:11" ht="30" customHeight="1">
      <c r="A36" s="142"/>
      <c r="B36" s="143"/>
      <c r="C36" s="144"/>
      <c r="D36" s="65"/>
      <c r="E36" s="96"/>
      <c r="F36" s="96"/>
      <c r="G36" s="96"/>
      <c r="H36" s="96"/>
      <c r="I36" s="96"/>
      <c r="J36" s="96"/>
      <c r="K36" s="99"/>
    </row>
    <row r="37" spans="1:11" ht="30" customHeight="1" thickBot="1">
      <c r="A37" s="145"/>
      <c r="B37" s="146"/>
      <c r="C37" s="147"/>
      <c r="D37" s="120"/>
      <c r="E37" s="72"/>
      <c r="F37" s="72"/>
      <c r="G37" s="72"/>
      <c r="H37" s="72"/>
      <c r="I37" s="72"/>
      <c r="J37" s="72"/>
      <c r="K37" s="73"/>
    </row>
    <row r="38" spans="2:11" ht="18" thickBot="1">
      <c r="B38" s="56"/>
      <c r="C38" s="50"/>
      <c r="D38" s="9"/>
      <c r="E38" s="9"/>
      <c r="F38" s="9"/>
      <c r="G38" s="9"/>
      <c r="H38" s="9"/>
      <c r="I38" s="9"/>
      <c r="J38" s="9"/>
      <c r="K38" s="1"/>
    </row>
    <row r="39" spans="1:11" ht="18" customHeight="1" thickBot="1">
      <c r="A39" s="128" t="s">
        <v>67</v>
      </c>
      <c r="B39" s="129"/>
      <c r="C39" s="61" t="s">
        <v>11</v>
      </c>
      <c r="D39" s="62"/>
      <c r="E39" s="63"/>
      <c r="F39" s="77" t="s">
        <v>15</v>
      </c>
      <c r="G39" s="63"/>
      <c r="H39" s="77" t="s">
        <v>16</v>
      </c>
      <c r="I39" s="63"/>
      <c r="J39" s="77" t="s">
        <v>17</v>
      </c>
      <c r="K39" s="76"/>
    </row>
    <row r="40" spans="1:11" ht="18.75" customHeight="1" thickTop="1">
      <c r="A40" s="130"/>
      <c r="B40" s="131"/>
      <c r="C40" s="57" t="s">
        <v>13</v>
      </c>
      <c r="D40" s="58"/>
      <c r="E40" s="11" t="s">
        <v>6</v>
      </c>
      <c r="F40" s="126">
        <f>'参加申込書'!D37</f>
        <v>0</v>
      </c>
      <c r="G40" s="149"/>
      <c r="H40" s="126">
        <f>'参加申込書'!F37</f>
        <v>0</v>
      </c>
      <c r="I40" s="149"/>
      <c r="J40" s="126">
        <f>'参加申込書'!I37</f>
        <v>0</v>
      </c>
      <c r="K40" s="127"/>
    </row>
    <row r="41" spans="1:11" ht="18.75" customHeight="1" thickBot="1">
      <c r="A41" s="130"/>
      <c r="B41" s="131"/>
      <c r="C41" s="59"/>
      <c r="D41" s="60"/>
      <c r="E41" s="12" t="s">
        <v>7</v>
      </c>
      <c r="F41" s="161">
        <f>'参加申込書'!D38</f>
        <v>0</v>
      </c>
      <c r="G41" s="162"/>
      <c r="H41" s="161">
        <f>'参加申込書'!F38</f>
        <v>0</v>
      </c>
      <c r="I41" s="162"/>
      <c r="J41" s="124">
        <f>'参加申込書'!I38</f>
        <v>0</v>
      </c>
      <c r="K41" s="125"/>
    </row>
    <row r="42" spans="1:11" ht="18.75" customHeight="1" thickTop="1">
      <c r="A42" s="130"/>
      <c r="B42" s="131"/>
      <c r="C42" s="57" t="s">
        <v>14</v>
      </c>
      <c r="D42" s="58"/>
      <c r="E42" s="13" t="s">
        <v>6</v>
      </c>
      <c r="F42" s="126">
        <f>'参加申込書'!D39</f>
        <v>0</v>
      </c>
      <c r="G42" s="149"/>
      <c r="H42" s="126">
        <f>'参加申込書'!F39</f>
        <v>0</v>
      </c>
      <c r="I42" s="149"/>
      <c r="J42" s="126">
        <f>'参加申込書'!I39</f>
        <v>0</v>
      </c>
      <c r="K42" s="127"/>
    </row>
    <row r="43" spans="1:11" ht="18.75" customHeight="1" thickBot="1">
      <c r="A43" s="132"/>
      <c r="B43" s="133"/>
      <c r="C43" s="89"/>
      <c r="D43" s="90"/>
      <c r="E43" s="14" t="s">
        <v>7</v>
      </c>
      <c r="F43" s="153">
        <f>'参加申込書'!D40</f>
        <v>0</v>
      </c>
      <c r="G43" s="154"/>
      <c r="H43" s="153">
        <f>'参加申込書'!F40</f>
        <v>0</v>
      </c>
      <c r="I43" s="154"/>
      <c r="J43" s="157">
        <f>'参加申込書'!I40</f>
        <v>0</v>
      </c>
      <c r="K43" s="158"/>
    </row>
    <row r="44" spans="3:11" ht="30" customHeight="1">
      <c r="C44" s="1"/>
      <c r="D44" s="1"/>
      <c r="E44" s="1"/>
      <c r="F44" s="1"/>
      <c r="G44" s="51" t="s">
        <v>51</v>
      </c>
      <c r="H44" s="150"/>
      <c r="I44" s="150"/>
      <c r="J44" s="150"/>
      <c r="K44" s="150"/>
    </row>
    <row r="45" spans="3:11" ht="17.25">
      <c r="C45" s="1"/>
      <c r="D45" s="1"/>
      <c r="E45" s="1"/>
      <c r="F45" s="1"/>
      <c r="G45" s="1"/>
      <c r="H45" s="1"/>
      <c r="I45" s="1"/>
      <c r="J45" s="1"/>
      <c r="K45" s="1"/>
    </row>
    <row r="46" spans="3:11" ht="17.25">
      <c r="C46" s="1"/>
      <c r="D46" s="1"/>
      <c r="E46" s="1"/>
      <c r="F46" s="1"/>
      <c r="G46" s="1"/>
      <c r="H46" s="1"/>
      <c r="I46" s="1"/>
      <c r="J46" s="1"/>
      <c r="K46" s="1"/>
    </row>
    <row r="47" spans="3:11" ht="17.25">
      <c r="C47" s="1"/>
      <c r="D47" s="1"/>
      <c r="E47" s="1"/>
      <c r="F47" s="1"/>
      <c r="G47" s="1"/>
      <c r="H47" s="1"/>
      <c r="I47" s="1"/>
      <c r="J47" s="1"/>
      <c r="K47" s="1"/>
    </row>
    <row r="48" spans="3:11" ht="17.25">
      <c r="C48" s="1"/>
      <c r="D48" s="1"/>
      <c r="E48" s="1"/>
      <c r="F48" s="1"/>
      <c r="G48" s="1"/>
      <c r="H48" s="1"/>
      <c r="I48" s="1"/>
      <c r="J48" s="1"/>
      <c r="K48" s="1"/>
    </row>
    <row r="49" spans="3:11" ht="17.25">
      <c r="C49" s="1"/>
      <c r="D49" s="1"/>
      <c r="E49" s="1"/>
      <c r="F49" s="1"/>
      <c r="G49" s="1"/>
      <c r="H49" s="1"/>
      <c r="I49" s="1"/>
      <c r="J49" s="1"/>
      <c r="K49" s="1"/>
    </row>
    <row r="50" spans="3:11" ht="17.25">
      <c r="C50" s="1"/>
      <c r="D50" s="1"/>
      <c r="E50" s="1"/>
      <c r="F50" s="1"/>
      <c r="G50" s="1"/>
      <c r="H50" s="1"/>
      <c r="I50" s="1"/>
      <c r="J50" s="1"/>
      <c r="K50" s="1"/>
    </row>
    <row r="51" spans="3:11" ht="17.25">
      <c r="C51" s="1"/>
      <c r="D51" s="1"/>
      <c r="E51" s="1"/>
      <c r="F51" s="1"/>
      <c r="G51" s="1"/>
      <c r="H51" s="1"/>
      <c r="I51" s="1"/>
      <c r="J51" s="1"/>
      <c r="K51" s="1"/>
    </row>
    <row r="52" spans="3:11" ht="17.25">
      <c r="C52" s="1"/>
      <c r="D52" s="1"/>
      <c r="E52" s="1"/>
      <c r="F52" s="1"/>
      <c r="G52" s="1"/>
      <c r="H52" s="1"/>
      <c r="I52" s="1"/>
      <c r="J52" s="1"/>
      <c r="K52" s="1"/>
    </row>
    <row r="53" spans="3:11" ht="17.25">
      <c r="C53" s="1"/>
      <c r="D53" s="1"/>
      <c r="E53" s="1"/>
      <c r="F53" s="1"/>
      <c r="G53" s="1"/>
      <c r="H53" s="1"/>
      <c r="I53" s="1"/>
      <c r="J53" s="1"/>
      <c r="K53" s="1"/>
    </row>
    <row r="54" spans="3:11" ht="17.25">
      <c r="C54" s="1"/>
      <c r="D54" s="1"/>
      <c r="E54" s="1"/>
      <c r="F54" s="1"/>
      <c r="G54" s="1"/>
      <c r="H54" s="1"/>
      <c r="I54" s="1"/>
      <c r="J54" s="1"/>
      <c r="K54" s="1"/>
    </row>
    <row r="55" spans="3:11" ht="17.25">
      <c r="C55" s="1"/>
      <c r="D55" s="1"/>
      <c r="E55" s="1"/>
      <c r="F55" s="1"/>
      <c r="G55" s="1"/>
      <c r="H55" s="1"/>
      <c r="I55" s="1"/>
      <c r="J55" s="1"/>
      <c r="K55" s="1"/>
    </row>
    <row r="56" spans="3:11" ht="17.25">
      <c r="C56" s="1"/>
      <c r="D56" s="1"/>
      <c r="E56" s="1"/>
      <c r="F56" s="1"/>
      <c r="G56" s="1"/>
      <c r="H56" s="1"/>
      <c r="I56" s="1"/>
      <c r="J56" s="1"/>
      <c r="K56" s="1"/>
    </row>
    <row r="57" spans="3:11" ht="17.25">
      <c r="C57" s="1"/>
      <c r="D57" s="1"/>
      <c r="E57" s="1"/>
      <c r="F57" s="1"/>
      <c r="G57" s="1"/>
      <c r="H57" s="1"/>
      <c r="I57" s="1"/>
      <c r="J57" s="1"/>
      <c r="K57" s="1"/>
    </row>
    <row r="58" spans="3:11" ht="17.25">
      <c r="C58" s="1"/>
      <c r="D58" s="1"/>
      <c r="E58" s="1"/>
      <c r="F58" s="1"/>
      <c r="G58" s="1"/>
      <c r="H58" s="1"/>
      <c r="I58" s="1"/>
      <c r="J58" s="1"/>
      <c r="K58" s="1"/>
    </row>
    <row r="59" spans="3:11" ht="17.25">
      <c r="C59" s="1"/>
      <c r="D59" s="1"/>
      <c r="E59" s="1"/>
      <c r="F59" s="1"/>
      <c r="G59" s="1"/>
      <c r="H59" s="1"/>
      <c r="I59" s="1"/>
      <c r="J59" s="1"/>
      <c r="K59" s="1"/>
    </row>
    <row r="60" spans="3:11" ht="17.25">
      <c r="C60" s="1"/>
      <c r="D60" s="1"/>
      <c r="E60" s="1"/>
      <c r="F60" s="1"/>
      <c r="G60" s="1"/>
      <c r="H60" s="1"/>
      <c r="I60" s="1"/>
      <c r="J60" s="1"/>
      <c r="K60" s="1"/>
    </row>
    <row r="61" ht="17.25">
      <c r="K61" s="1"/>
    </row>
  </sheetData>
  <sheetProtection/>
  <mergeCells count="93">
    <mergeCell ref="E12:F12"/>
    <mergeCell ref="E13:F13"/>
    <mergeCell ref="E10:F10"/>
    <mergeCell ref="E14:F14"/>
    <mergeCell ref="E15:F15"/>
    <mergeCell ref="E33:F33"/>
    <mergeCell ref="E27:F27"/>
    <mergeCell ref="E24:F24"/>
    <mergeCell ref="E11:F11"/>
    <mergeCell ref="E20:F20"/>
    <mergeCell ref="E21:F21"/>
    <mergeCell ref="E18:F18"/>
    <mergeCell ref="E19:F19"/>
    <mergeCell ref="E16:F16"/>
    <mergeCell ref="E17:F17"/>
    <mergeCell ref="E26:F26"/>
    <mergeCell ref="C42:D43"/>
    <mergeCell ref="C39:E39"/>
    <mergeCell ref="C40:D41"/>
    <mergeCell ref="E32:F32"/>
    <mergeCell ref="E30:F30"/>
    <mergeCell ref="E28:F28"/>
    <mergeCell ref="E29:F29"/>
    <mergeCell ref="F43:G43"/>
    <mergeCell ref="E6:K6"/>
    <mergeCell ref="G13:H13"/>
    <mergeCell ref="G14:H14"/>
    <mergeCell ref="G15:H15"/>
    <mergeCell ref="E25:F25"/>
    <mergeCell ref="E22:F22"/>
    <mergeCell ref="E23:F23"/>
    <mergeCell ref="C7:J7"/>
    <mergeCell ref="E8:F8"/>
    <mergeCell ref="E9:F9"/>
    <mergeCell ref="A2:D2"/>
    <mergeCell ref="G8:H8"/>
    <mergeCell ref="G9:H9"/>
    <mergeCell ref="G10:H10"/>
    <mergeCell ref="G11:H11"/>
    <mergeCell ref="G12:H12"/>
    <mergeCell ref="E2:K2"/>
    <mergeCell ref="E3:K3"/>
    <mergeCell ref="E4:K4"/>
    <mergeCell ref="E5:K5"/>
    <mergeCell ref="G16:H16"/>
    <mergeCell ref="G18:H18"/>
    <mergeCell ref="G17:H17"/>
    <mergeCell ref="G19:H19"/>
    <mergeCell ref="E31:F31"/>
    <mergeCell ref="G20:H20"/>
    <mergeCell ref="G21:H21"/>
    <mergeCell ref="G22:H22"/>
    <mergeCell ref="G23:H23"/>
    <mergeCell ref="G24:H24"/>
    <mergeCell ref="F41:G41"/>
    <mergeCell ref="G25:H25"/>
    <mergeCell ref="G26:H26"/>
    <mergeCell ref="G27:H27"/>
    <mergeCell ref="G28:H28"/>
    <mergeCell ref="G30:H30"/>
    <mergeCell ref="G29:H29"/>
    <mergeCell ref="F40:G40"/>
    <mergeCell ref="F39:G39"/>
    <mergeCell ref="J39:K39"/>
    <mergeCell ref="G31:H31"/>
    <mergeCell ref="J42:K42"/>
    <mergeCell ref="J43:K43"/>
    <mergeCell ref="G32:H32"/>
    <mergeCell ref="G33:H33"/>
    <mergeCell ref="H39:I39"/>
    <mergeCell ref="H40:I40"/>
    <mergeCell ref="H41:I41"/>
    <mergeCell ref="H42:I42"/>
    <mergeCell ref="A34:B34"/>
    <mergeCell ref="F42:G42"/>
    <mergeCell ref="H44:K44"/>
    <mergeCell ref="D35:G35"/>
    <mergeCell ref="D36:G36"/>
    <mergeCell ref="D37:G37"/>
    <mergeCell ref="H35:K35"/>
    <mergeCell ref="H36:K36"/>
    <mergeCell ref="H37:K37"/>
    <mergeCell ref="H43:I43"/>
    <mergeCell ref="J41:K41"/>
    <mergeCell ref="J40:K40"/>
    <mergeCell ref="A39:B43"/>
    <mergeCell ref="A8:B8"/>
    <mergeCell ref="A1:K1"/>
    <mergeCell ref="A3:D3"/>
    <mergeCell ref="A4:D4"/>
    <mergeCell ref="A5:D5"/>
    <mergeCell ref="A6:D6"/>
    <mergeCell ref="A35:C37"/>
  </mergeCells>
  <printOptions horizontalCentered="1" verticalCentered="1"/>
  <pageMargins left="0.7086614173228347" right="0.7086614173228347" top="0.5905511811023623" bottom="0.3937007874015748" header="0.1968503937007874" footer="0.11811023622047245"/>
  <pageSetup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藤﨑　進司</dc:creator>
  <cp:keywords/>
  <dc:description/>
  <cp:lastModifiedBy>a</cp:lastModifiedBy>
  <cp:lastPrinted>2014-08-25T00:17:26Z</cp:lastPrinted>
  <dcterms:created xsi:type="dcterms:W3CDTF">2000-09-03T09:22:21Z</dcterms:created>
  <dcterms:modified xsi:type="dcterms:W3CDTF">2018-08-17T01:02:08Z</dcterms:modified>
  <cp:category/>
  <cp:version/>
  <cp:contentType/>
  <cp:contentStatus/>
</cp:coreProperties>
</file>