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九州ろうきん杯\2022-23九州ろうきん杯\2022-23ろうきん杯監督会議用資料\"/>
    </mc:Choice>
  </mc:AlternateContent>
  <bookViews>
    <workbookView xWindow="945" yWindow="0" windowWidth="15345" windowHeight="6735" activeTab="2"/>
  </bookViews>
  <sheets>
    <sheet name="基本情報" sheetId="2" r:id="rId1"/>
    <sheet name="健康チェックシート（選手用）" sheetId="3" r:id="rId2"/>
    <sheet name="健康チェックシート（指導者用）" sheetId="6" r:id="rId3"/>
    <sheet name="（さわらない）体温日付" sheetId="5" r:id="rId4"/>
  </sheets>
  <definedNames>
    <definedName name="_xlnm.Print_Area" localSheetId="2">'健康チェックシート（指導者用）'!$B$1:$I$36</definedName>
    <definedName name="_xlnm.Print_Area" localSheetId="1">'健康チェックシート（選手用）'!$B$1:$I$36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I16" i="6" s="1"/>
  <c r="B32" i="6"/>
  <c r="B32" i="3"/>
  <c r="B2" i="6"/>
  <c r="H16" i="3" l="1"/>
  <c r="I16" i="3" s="1"/>
  <c r="B2" i="3"/>
  <c r="C7" i="3" l="1"/>
  <c r="G36" i="6" l="1"/>
  <c r="G35" i="6"/>
  <c r="G35" i="3"/>
  <c r="G36" i="3"/>
  <c r="D36" i="6" l="1"/>
  <c r="G7" i="6"/>
  <c r="C7" i="6"/>
  <c r="D36" i="3"/>
  <c r="G7" i="3"/>
  <c r="O8" i="5" l="1"/>
  <c r="N8" i="5"/>
  <c r="M8" i="5"/>
  <c r="L8" i="5"/>
  <c r="H15" i="6" s="1"/>
  <c r="I15" i="6" s="1"/>
  <c r="K8" i="5"/>
  <c r="J8" i="5"/>
  <c r="I8" i="5"/>
  <c r="O7" i="5"/>
  <c r="N7" i="5"/>
  <c r="M7" i="5"/>
  <c r="L7" i="5"/>
  <c r="K7" i="5"/>
  <c r="J7" i="5"/>
  <c r="O6" i="5"/>
  <c r="N6" i="5"/>
  <c r="M6" i="5"/>
  <c r="L6" i="5"/>
  <c r="K6" i="5"/>
  <c r="O5" i="5"/>
  <c r="N5" i="5"/>
  <c r="M5" i="5"/>
  <c r="L5" i="5"/>
  <c r="O4" i="5"/>
  <c r="N4" i="5"/>
  <c r="M4" i="5"/>
  <c r="O3" i="5"/>
  <c r="N3" i="5"/>
  <c r="O2" i="5"/>
  <c r="B16" i="3" l="1"/>
  <c r="C16" i="3" s="1"/>
  <c r="B15" i="3"/>
  <c r="F15" i="6"/>
  <c r="G15" i="6" s="1"/>
  <c r="D15" i="6"/>
  <c r="E15" i="6" s="1"/>
  <c r="B16" i="6"/>
  <c r="C16" i="6" s="1"/>
  <c r="B15" i="6"/>
  <c r="F15" i="3"/>
  <c r="G15" i="3" s="1"/>
  <c r="D15" i="3"/>
  <c r="E15" i="3" s="1"/>
  <c r="F16" i="6"/>
  <c r="G16" i="6" s="1"/>
  <c r="F16" i="3"/>
  <c r="G16" i="3" s="1"/>
  <c r="H15" i="3"/>
  <c r="I15" i="3" s="1"/>
  <c r="D16" i="6"/>
  <c r="E16" i="6" s="1"/>
  <c r="D16" i="3"/>
  <c r="E16" i="3" s="1"/>
</calcChain>
</file>

<file path=xl/sharedStrings.xml><?xml version="1.0" encoding="utf-8"?>
<sst xmlns="http://schemas.openxmlformats.org/spreadsheetml/2006/main" count="106" uniqueCount="65">
  <si>
    <t>確認日</t>
    <rPh sb="0" eb="2">
      <t>カクニン</t>
    </rPh>
    <rPh sb="2" eb="3">
      <t>ビ</t>
    </rPh>
    <phoneticPr fontId="3"/>
  </si>
  <si>
    <t>電話番号</t>
    <rPh sb="0" eb="4">
      <t>デンワバンゴウ</t>
    </rPh>
    <phoneticPr fontId="3"/>
  </si>
  <si>
    <t>⑨　その他、気になること（以下に自由記述）</t>
    <rPh sb="4" eb="5">
      <t>タ</t>
    </rPh>
    <rPh sb="6" eb="7">
      <t>キ</t>
    </rPh>
    <rPh sb="13" eb="15">
      <t>イカ</t>
    </rPh>
    <rPh sb="16" eb="18">
      <t>ジユウ</t>
    </rPh>
    <rPh sb="18" eb="20">
      <t>キジュツ</t>
    </rPh>
    <phoneticPr fontId="3"/>
  </si>
  <si>
    <t>⑧　過去１４日以内に政府から入国制限、入国後の観察期間が必要とされている国、地域等への渡航又は当該在住者との濃厚接触がない</t>
    <phoneticPr fontId="3"/>
  </si>
  <si>
    <t>⑦　同居家族や身近な知人に感染が疑われる方がいない</t>
    <phoneticPr fontId="3"/>
  </si>
  <si>
    <t>⑥　新型コロナウイルス感染症陽性とされた者との濃厚接触がない</t>
    <phoneticPr fontId="3"/>
  </si>
  <si>
    <t>⑤　体が重く感じる、疲れやすい等がない</t>
    <phoneticPr fontId="3"/>
  </si>
  <si>
    <t>④　臭覚や味覚の異常がない</t>
    <phoneticPr fontId="3"/>
  </si>
  <si>
    <t>③　だるさ（倦怠感）、息苦しさ（呼吸困難）がない</t>
    <phoneticPr fontId="3"/>
  </si>
  <si>
    <t>②　咳（せき）、のどの痛みなどの　風邪症状がない</t>
    <phoneticPr fontId="3"/>
  </si>
  <si>
    <t>①　平熱を超える発熱がない</t>
    <phoneticPr fontId="3"/>
  </si>
  <si>
    <t>チェック欄</t>
    <rPh sb="4" eb="5">
      <t>ラン</t>
    </rPh>
    <phoneticPr fontId="3"/>
  </si>
  <si>
    <t>チェック項目</t>
    <rPh sb="4" eb="6">
      <t>コウモク</t>
    </rPh>
    <phoneticPr fontId="3"/>
  </si>
  <si>
    <t>℃</t>
    <phoneticPr fontId="3"/>
  </si>
  <si>
    <t>℃</t>
    <phoneticPr fontId="3"/>
  </si>
  <si>
    <t>起床時体温</t>
    <rPh sb="0" eb="3">
      <t>キショウジ</t>
    </rPh>
    <rPh sb="3" eb="5">
      <t>タイオン</t>
    </rPh>
    <phoneticPr fontId="3"/>
  </si>
  <si>
    <t>日付</t>
    <rPh sb="0" eb="2">
      <t>ヒヅケ</t>
    </rPh>
    <phoneticPr fontId="3"/>
  </si>
  <si>
    <t>住所</t>
    <rPh sb="0" eb="2">
      <t>ジュウショ</t>
    </rPh>
    <phoneticPr fontId="3"/>
  </si>
  <si>
    <t>氏名</t>
    <rPh sb="0" eb="2">
      <t>シメイ</t>
    </rPh>
    <phoneticPr fontId="3"/>
  </si>
  <si>
    <t>生年月日</t>
    <rPh sb="0" eb="4">
      <t>セイネンガッピ</t>
    </rPh>
    <phoneticPr fontId="3"/>
  </si>
  <si>
    <t>フリガナ</t>
    <phoneticPr fontId="3"/>
  </si>
  <si>
    <t>代表者
連絡先</t>
    <rPh sb="0" eb="3">
      <t>ダイヒョウシャ</t>
    </rPh>
    <rPh sb="4" eb="7">
      <t>レンラクサキ</t>
    </rPh>
    <phoneticPr fontId="3"/>
  </si>
  <si>
    <t>団体名</t>
    <rPh sb="0" eb="2">
      <t>ダンタイ</t>
    </rPh>
    <rPh sb="2" eb="3">
      <t>メイ</t>
    </rPh>
    <phoneticPr fontId="3"/>
  </si>
  <si>
    <t>＜基本情報＞</t>
    <rPh sb="1" eb="3">
      <t>キホン</t>
    </rPh>
    <rPh sb="3" eb="5">
      <t>ジョウホウ</t>
    </rPh>
    <phoneticPr fontId="3"/>
  </si>
  <si>
    <t>健康チェックシート【選手用】</t>
    <rPh sb="10" eb="12">
      <t>センシュ</t>
    </rPh>
    <rPh sb="12" eb="13">
      <t>ヨウ</t>
    </rPh>
    <phoneticPr fontId="3"/>
  </si>
  <si>
    <t>本健康チェックシートは、新型コロナウイルス感染症の拡大を防止するため、参加者の健康状態を確認することを目的としています。
本健康チェックシートに記入いただいた個人情報について、佐賀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88" eb="91">
      <t>サガケン</t>
    </rPh>
    <phoneticPr fontId="3"/>
  </si>
  <si>
    <t>団体名</t>
    <rPh sb="0" eb="3">
      <t>ダンタイメイ</t>
    </rPh>
    <phoneticPr fontId="3"/>
  </si>
  <si>
    <t>同意書</t>
    <rPh sb="0" eb="3">
      <t>ドウイショ</t>
    </rPh>
    <phoneticPr fontId="3"/>
  </si>
  <si>
    <t>保護者氏名（自書）</t>
    <rPh sb="0" eb="3">
      <t>ホゴシャ</t>
    </rPh>
    <rPh sb="3" eb="5">
      <t>シメイ</t>
    </rPh>
    <rPh sb="6" eb="8">
      <t>ジショ</t>
    </rPh>
    <phoneticPr fontId="3"/>
  </si>
  <si>
    <t>代表者名</t>
    <rPh sb="0" eb="3">
      <t>ダイヒョウシャ</t>
    </rPh>
    <rPh sb="3" eb="4">
      <t>メイ</t>
    </rPh>
    <phoneticPr fontId="3"/>
  </si>
  <si>
    <t>西暦</t>
    <rPh sb="0" eb="2">
      <t>セイレキ</t>
    </rPh>
    <phoneticPr fontId="3"/>
  </si>
  <si>
    <t>月</t>
    <rPh sb="0" eb="1">
      <t>ツキ</t>
    </rPh>
    <phoneticPr fontId="3"/>
  </si>
  <si>
    <t>日</t>
    <rPh sb="0" eb="1">
      <t>ヒ</t>
    </rPh>
    <phoneticPr fontId="3"/>
  </si>
  <si>
    <t>←試合日</t>
    <rPh sb="1" eb="3">
      <t>シアイ</t>
    </rPh>
    <rPh sb="3" eb="4">
      <t>ビ</t>
    </rPh>
    <phoneticPr fontId="3"/>
  </si>
  <si>
    <t>○</t>
    <phoneticPr fontId="3"/>
  </si>
  <si>
    <t>保護者氏名</t>
    <rPh sb="0" eb="3">
      <t>ホゴシャ</t>
    </rPh>
    <rPh sb="3" eb="5">
      <t>シメイ</t>
    </rPh>
    <phoneticPr fontId="3"/>
  </si>
  <si>
    <t>健康チェックシート【指導者用】</t>
    <rPh sb="10" eb="13">
      <t>シドウシャ</t>
    </rPh>
    <rPh sb="13" eb="14">
      <t>ヨウ</t>
    </rPh>
    <phoneticPr fontId="3"/>
  </si>
  <si>
    <t>電話</t>
    <rPh sb="0" eb="2">
      <t>デンワ</t>
    </rPh>
    <phoneticPr fontId="3"/>
  </si>
  <si>
    <t>←チーム名を入力</t>
    <rPh sb="4" eb="5">
      <t>メイ</t>
    </rPh>
    <rPh sb="6" eb="8">
      <t>ニュウリョク</t>
    </rPh>
    <phoneticPr fontId="3"/>
  </si>
  <si>
    <t>○黄色の箇所を入力してください</t>
    <rPh sb="1" eb="3">
      <t>キイロ</t>
    </rPh>
    <rPh sb="4" eb="6">
      <t>カショ</t>
    </rPh>
    <rPh sb="7" eb="9">
      <t>ニュウリョク</t>
    </rPh>
    <phoneticPr fontId="3"/>
  </si>
  <si>
    <t>←試合日を入力（土日で行われる場合は土曜日の日付を入力し、Ｂ8セルに○を入力する）</t>
    <rPh sb="1" eb="4">
      <t>シアイビ</t>
    </rPh>
    <rPh sb="5" eb="7">
      <t>ニュウリョク</t>
    </rPh>
    <rPh sb="8" eb="10">
      <t>ドニチ</t>
    </rPh>
    <rPh sb="11" eb="12">
      <t>オコナ</t>
    </rPh>
    <rPh sb="15" eb="17">
      <t>バアイ</t>
    </rPh>
    <rPh sb="18" eb="21">
      <t>ドヨウビ</t>
    </rPh>
    <rPh sb="22" eb="24">
      <t>ヒヅケ</t>
    </rPh>
    <rPh sb="25" eb="27">
      <t>ニュウリョク</t>
    </rPh>
    <rPh sb="36" eb="38">
      <t>ニュウリョク</t>
    </rPh>
    <phoneticPr fontId="3"/>
  </si>
  <si>
    <t>連絡先</t>
    <rPh sb="0" eb="2">
      <t>レンラク</t>
    </rPh>
    <rPh sb="2" eb="3">
      <t>サキ</t>
    </rPh>
    <phoneticPr fontId="3"/>
  </si>
  <si>
    <t>日数</t>
    <rPh sb="0" eb="2">
      <t>ニッスウ</t>
    </rPh>
    <phoneticPr fontId="3"/>
  </si>
  <si>
    <t>月日</t>
    <rPh sb="0" eb="1">
      <t>ゲツ</t>
    </rPh>
    <rPh sb="1" eb="2">
      <t>ヒ</t>
    </rPh>
    <phoneticPr fontId="3"/>
  </si>
  <si>
    <t>←体温記録が必要な日数</t>
    <rPh sb="1" eb="3">
      <t>タイオン</t>
    </rPh>
    <rPh sb="3" eb="5">
      <t>キロク</t>
    </rPh>
    <rPh sb="6" eb="8">
      <t>ヒツヨウ</t>
    </rPh>
    <rPh sb="9" eb="11">
      <t>ニッスウ</t>
    </rPh>
    <phoneticPr fontId="3"/>
  </si>
  <si>
    <t>2日目</t>
    <rPh sb="1" eb="3">
      <t>ニチメ</t>
    </rPh>
    <phoneticPr fontId="3"/>
  </si>
  <si>
    <t>1日目</t>
    <rPh sb="1" eb="3">
      <t>ニチメ</t>
    </rPh>
    <phoneticPr fontId="3"/>
  </si>
  <si>
    <t>←土日など連続で試合が行われる場合○を入力</t>
    <rPh sb="1" eb="3">
      <t>ドニチ</t>
    </rPh>
    <rPh sb="5" eb="7">
      <t>レンゾク</t>
    </rPh>
    <rPh sb="8" eb="10">
      <t>シアイ</t>
    </rPh>
    <rPh sb="11" eb="12">
      <t>オコナ</t>
    </rPh>
    <rPh sb="15" eb="17">
      <t>バアイ</t>
    </rPh>
    <rPh sb="19" eb="21">
      <t>ニュウリョク</t>
    </rPh>
    <phoneticPr fontId="3"/>
  </si>
  <si>
    <t>←土日など連続で試合が行われる２日目</t>
    <rPh sb="1" eb="3">
      <t>ドニチ</t>
    </rPh>
    <rPh sb="5" eb="7">
      <t>レンゾク</t>
    </rPh>
    <rPh sb="8" eb="10">
      <t>シアイ</t>
    </rPh>
    <rPh sb="11" eb="12">
      <t>オコナ</t>
    </rPh>
    <rPh sb="16" eb="18">
      <t>ニチメ</t>
    </rPh>
    <phoneticPr fontId="3"/>
  </si>
  <si>
    <t>←チームの感染対策責任者の電話番号を入力</t>
    <rPh sb="5" eb="7">
      <t>カンセン</t>
    </rPh>
    <rPh sb="7" eb="9">
      <t>タイサク</t>
    </rPh>
    <rPh sb="9" eb="12">
      <t>セキニンシャ</t>
    </rPh>
    <rPh sb="13" eb="15">
      <t>デンワ</t>
    </rPh>
    <rPh sb="15" eb="17">
      <t>バンゴウ</t>
    </rPh>
    <rPh sb="18" eb="20">
      <t>ニュウリョク</t>
    </rPh>
    <phoneticPr fontId="3"/>
  </si>
  <si>
    <t>←チームの感染対策責任者の氏名を入力</t>
    <rPh sb="5" eb="7">
      <t>カンセン</t>
    </rPh>
    <rPh sb="7" eb="9">
      <t>タイサク</t>
    </rPh>
    <rPh sb="9" eb="12">
      <t>セキニンシャ</t>
    </rPh>
    <rPh sb="13" eb="15">
      <t>シメイ</t>
    </rPh>
    <rPh sb="16" eb="18">
      <t>ニュウリョク</t>
    </rPh>
    <phoneticPr fontId="3"/>
  </si>
  <si>
    <t>体温記録
日　　付</t>
    <rPh sb="0" eb="2">
      <t>タイオン</t>
    </rPh>
    <rPh sb="2" eb="4">
      <t>キロク</t>
    </rPh>
    <rPh sb="5" eb="6">
      <t>ニチ</t>
    </rPh>
    <rPh sb="8" eb="9">
      <t>ツキ</t>
    </rPh>
    <phoneticPr fontId="3"/>
  </si>
  <si>
    <t>代表者
連絡先</t>
    <rPh sb="0" eb="3">
      <t>ダイヒョウシャ</t>
    </rPh>
    <rPh sb="4" eb="6">
      <t>レンラク</t>
    </rPh>
    <rPh sb="6" eb="7">
      <t>サキ</t>
    </rPh>
    <phoneticPr fontId="3"/>
  </si>
  <si>
    <t>←土日など2日間連続で行う場合に使用する</t>
    <rPh sb="1" eb="3">
      <t>ドニチ</t>
    </rPh>
    <rPh sb="6" eb="7">
      <t>ニチ</t>
    </rPh>
    <rPh sb="7" eb="8">
      <t>カン</t>
    </rPh>
    <rPh sb="8" eb="10">
      <t>レンゾク</t>
    </rPh>
    <rPh sb="11" eb="12">
      <t>オコナ</t>
    </rPh>
    <rPh sb="13" eb="15">
      <t>バアイ</t>
    </rPh>
    <rPh sb="16" eb="18">
      <t>シヨウ</t>
    </rPh>
    <phoneticPr fontId="3"/>
  </si>
  <si>
    <t>氏名（自書）</t>
    <rPh sb="0" eb="2">
      <t>シメイ</t>
    </rPh>
    <rPh sb="3" eb="5">
      <t>ジショ</t>
    </rPh>
    <phoneticPr fontId="3"/>
  </si>
  <si>
    <t>生年月日</t>
  </si>
  <si>
    <t>大会名</t>
    <rPh sb="0" eb="3">
      <t>タイカイメイ</t>
    </rPh>
    <phoneticPr fontId="3"/>
  </si>
  <si>
    <t>ZENNICHI　FC</t>
    <phoneticPr fontId="3"/>
  </si>
  <si>
    <t>080-0000-0000</t>
    <phoneticPr fontId="3"/>
  </si>
  <si>
    <t>○</t>
  </si>
  <si>
    <t>　　　年　　　月　　　日</t>
    <rPh sb="3" eb="4">
      <t>ネン</t>
    </rPh>
    <rPh sb="7" eb="8">
      <t>ガツ</t>
    </rPh>
    <rPh sb="11" eb="12">
      <t>ニチ</t>
    </rPh>
    <phoneticPr fontId="3"/>
  </si>
  <si>
    <t>＜試合前1週間と試合当日の体温＞</t>
    <rPh sb="1" eb="3">
      <t>シアイ</t>
    </rPh>
    <rPh sb="3" eb="4">
      <t>マエ</t>
    </rPh>
    <rPh sb="5" eb="7">
      <t>シュウカン</t>
    </rPh>
    <rPh sb="8" eb="10">
      <t>シアイ</t>
    </rPh>
    <rPh sb="10" eb="12">
      <t>トウジツ</t>
    </rPh>
    <rPh sb="13" eb="15">
      <t>タイオン</t>
    </rPh>
    <phoneticPr fontId="3"/>
  </si>
  <si>
    <t>＜試合前1週間における健康状態＞　　※該当するものに「✓」を記入してください。</t>
    <rPh sb="1" eb="3">
      <t>シアイ</t>
    </rPh>
    <rPh sb="3" eb="4">
      <t>マエ</t>
    </rPh>
    <rPh sb="11" eb="13">
      <t>ケンコウ</t>
    </rPh>
    <rPh sb="13" eb="15">
      <t>ジョウタイ</t>
    </rPh>
    <rPh sb="19" eb="21">
      <t>ガイトウ</t>
    </rPh>
    <rPh sb="30" eb="32">
      <t>キニュウ</t>
    </rPh>
    <phoneticPr fontId="3"/>
  </si>
  <si>
    <t>九州ろうきん杯第44回佐賀県U-12サッカー選手権大会</t>
    <rPh sb="0" eb="2">
      <t>キュウシュウ</t>
    </rPh>
    <rPh sb="22" eb="25">
      <t>センシュケン</t>
    </rPh>
    <rPh sb="25" eb="27">
      <t>タイカイ</t>
    </rPh>
    <phoneticPr fontId="3"/>
  </si>
  <si>
    <t>労金　太郎</t>
    <rPh sb="0" eb="2">
      <t>ロウキン</t>
    </rPh>
    <rPh sb="3" eb="5">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</si>
</sst>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m/d"/>
    <numFmt numFmtId="178" formatCode="[$-F800]dddd\,\ mmmm\ dd\,\ yyyy"/>
  </numFmts>
  <fonts count="11"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8"/>
      <color theme="1"/>
      <name val="メイリオ"/>
      <family val="3"/>
      <charset val="128"/>
    </font>
    <font>
      <sz val="12"/>
      <color theme="1"/>
      <name val="メイリオ"/>
      <family val="3"/>
      <charset val="128"/>
    </font>
    <font>
      <b/>
      <sz val="22"/>
      <color theme="0"/>
      <name val="メイリオ"/>
      <family val="3"/>
      <charset val="128"/>
    </font>
    <font>
      <sz val="11"/>
      <color theme="0"/>
      <name val="游ゴシック"/>
      <family val="2"/>
      <charset val="128"/>
      <scheme val="minor"/>
    </font>
    <font>
      <sz val="26"/>
      <color theme="1"/>
      <name val="メイリオ"/>
      <family val="3"/>
      <charset val="128"/>
    </font>
    <font>
      <sz val="11"/>
      <name val="ＭＳ Ｐゴシック"/>
      <family val="3"/>
      <charset val="128"/>
    </font>
    <font>
      <sz val="20"/>
      <color theme="1"/>
      <name val="メイリオ"/>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2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120">
    <xf numFmtId="0" fontId="0" fillId="0" borderId="0" xfId="0">
      <alignment vertical="center"/>
    </xf>
    <xf numFmtId="0" fontId="2" fillId="0" borderId="0" xfId="1" applyFont="1">
      <alignment vertical="center"/>
    </xf>
    <xf numFmtId="0" fontId="2" fillId="0" borderId="1"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5" fillId="0" borderId="0" xfId="1" applyFont="1">
      <alignment vertical="center"/>
    </xf>
    <xf numFmtId="0" fontId="5" fillId="2" borderId="7" xfId="1" applyFont="1" applyFill="1" applyBorder="1" applyAlignment="1">
      <alignment horizontal="center" vertical="center" shrinkToFit="1"/>
    </xf>
    <xf numFmtId="0" fontId="2" fillId="0" borderId="0" xfId="1" applyFont="1" applyFill="1" applyBorder="1" applyAlignment="1">
      <alignment vertical="center"/>
    </xf>
    <xf numFmtId="176" fontId="2" fillId="0" borderId="11" xfId="1" applyNumberFormat="1" applyFont="1" applyBorder="1" applyAlignment="1">
      <alignment horizontal="right" vertical="center" shrinkToFit="1"/>
    </xf>
    <xf numFmtId="0" fontId="2"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2" borderId="10" xfId="1" applyFont="1" applyFill="1" applyBorder="1" applyAlignment="1">
      <alignment horizontal="center" vertical="center"/>
    </xf>
    <xf numFmtId="0" fontId="2" fillId="3" borderId="10"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2" fillId="3" borderId="10" xfId="1" applyFont="1" applyFill="1" applyBorder="1" applyAlignment="1">
      <alignment horizontal="center" vertical="center" wrapText="1"/>
    </xf>
    <xf numFmtId="0" fontId="2" fillId="2" borderId="7" xfId="1" applyFont="1" applyFill="1" applyBorder="1" applyAlignment="1">
      <alignment horizontal="center" vertical="center" wrapText="1" shrinkToFit="1"/>
    </xf>
    <xf numFmtId="0" fontId="2" fillId="0" borderId="0" xfId="1" applyFont="1" applyAlignment="1">
      <alignment horizontal="right" vertical="center"/>
    </xf>
    <xf numFmtId="0" fontId="5" fillId="0" borderId="0" xfId="1" applyFont="1" applyBorder="1" applyAlignment="1">
      <alignment horizontal="left" vertical="center" wrapText="1"/>
    </xf>
    <xf numFmtId="0" fontId="2" fillId="0" borderId="1" xfId="1" applyFont="1" applyBorder="1">
      <alignment vertical="center"/>
    </xf>
    <xf numFmtId="0" fontId="2" fillId="2" borderId="14" xfId="1" applyFont="1" applyFill="1" applyBorder="1" applyAlignment="1">
      <alignment horizontal="center" vertical="center" shrinkToFit="1"/>
    </xf>
    <xf numFmtId="56" fontId="0" fillId="0" borderId="0" xfId="0" applyNumberFormat="1">
      <alignment vertical="center"/>
    </xf>
    <xf numFmtId="49" fontId="0" fillId="0" borderId="0" xfId="0" applyNumberFormat="1">
      <alignment vertical="center"/>
    </xf>
    <xf numFmtId="0" fontId="2" fillId="0" borderId="0" xfId="1" applyFont="1" applyAlignment="1">
      <alignment vertical="center"/>
    </xf>
    <xf numFmtId="0" fontId="2" fillId="0" borderId="0" xfId="1" applyFont="1" applyBorder="1" applyAlignment="1">
      <alignment vertical="center"/>
    </xf>
    <xf numFmtId="0" fontId="2" fillId="0" borderId="1" xfId="1" applyFont="1" applyBorder="1" applyAlignment="1">
      <alignment vertical="center"/>
    </xf>
    <xf numFmtId="177" fontId="0" fillId="0" borderId="0" xfId="0" applyNumberFormat="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5" borderId="7" xfId="0" applyFill="1" applyBorder="1" applyAlignment="1">
      <alignment horizontal="center" vertical="center"/>
    </xf>
    <xf numFmtId="0" fontId="0" fillId="0" borderId="7" xfId="0" applyFill="1" applyBorder="1" applyAlignment="1">
      <alignment horizontal="center" vertical="center"/>
    </xf>
    <xf numFmtId="177" fontId="0" fillId="0" borderId="7" xfId="0" applyNumberFormat="1" applyFill="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0" borderId="18" xfId="0" applyBorder="1" applyAlignment="1">
      <alignment horizontal="center" vertical="center"/>
    </xf>
    <xf numFmtId="177" fontId="2" fillId="0" borderId="12" xfId="1" applyNumberFormat="1" applyFont="1" applyBorder="1" applyAlignment="1">
      <alignment horizontal="center" vertical="center" shrinkToFit="1"/>
    </xf>
    <xf numFmtId="0" fontId="2" fillId="2" borderId="7" xfId="1" applyFont="1" applyFill="1" applyBorder="1" applyAlignment="1">
      <alignment horizontal="center" vertical="center"/>
    </xf>
    <xf numFmtId="0" fontId="7" fillId="0" borderId="0" xfId="0" applyFont="1">
      <alignment vertical="center"/>
    </xf>
    <xf numFmtId="0" fontId="2" fillId="0" borderId="21" xfId="1" applyFont="1" applyBorder="1" applyAlignment="1">
      <alignment horizontal="center" vertical="center" shrinkToFit="1"/>
    </xf>
    <xf numFmtId="176" fontId="2" fillId="0" borderId="22" xfId="1" applyNumberFormat="1" applyFont="1" applyBorder="1" applyAlignment="1">
      <alignment horizontal="right" vertical="center" shrinkToFit="1"/>
    </xf>
    <xf numFmtId="0" fontId="2" fillId="0" borderId="0" xfId="1" applyFont="1" applyBorder="1" applyAlignment="1">
      <alignment horizontal="center"/>
    </xf>
    <xf numFmtId="0" fontId="0" fillId="0" borderId="8" xfId="0" applyBorder="1" applyAlignment="1">
      <alignment vertical="center"/>
    </xf>
    <xf numFmtId="0" fontId="0" fillId="6" borderId="8" xfId="0" applyFill="1" applyBorder="1" applyAlignment="1">
      <alignment horizontal="center" vertical="center"/>
    </xf>
    <xf numFmtId="0" fontId="0" fillId="6" borderId="7" xfId="0" applyFill="1" applyBorder="1" applyAlignment="1">
      <alignment horizontal="center" vertical="center"/>
    </xf>
    <xf numFmtId="0" fontId="0" fillId="0" borderId="7" xfId="0" applyBorder="1" applyAlignment="1">
      <alignment horizontal="center" vertical="center"/>
    </xf>
    <xf numFmtId="177" fontId="0" fillId="5" borderId="10" xfId="0" applyNumberFormat="1" applyFill="1" applyBorder="1" applyAlignment="1">
      <alignment horizontal="center" vertical="center"/>
    </xf>
    <xf numFmtId="177" fontId="0" fillId="5" borderId="8" xfId="0" applyNumberFormat="1" applyFill="1" applyBorder="1" applyAlignment="1">
      <alignment horizontal="center" vertical="center"/>
    </xf>
    <xf numFmtId="0" fontId="0" fillId="0" borderId="7" xfId="0" applyFill="1" applyBorder="1" applyAlignment="1">
      <alignment horizontal="center" vertical="center"/>
    </xf>
    <xf numFmtId="0" fontId="0" fillId="5" borderId="7"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5" borderId="10" xfId="0" applyFill="1" applyBorder="1" applyAlignment="1">
      <alignment horizontal="center" vertical="center"/>
    </xf>
    <xf numFmtId="0" fontId="0" fillId="5" borderId="8" xfId="0" applyFill="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wrapText="1"/>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5" borderId="9" xfId="0" applyFill="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2" fillId="0" borderId="10" xfId="1" applyFont="1" applyBorder="1" applyAlignment="1">
      <alignment vertical="center" shrinkToFit="1"/>
    </xf>
    <xf numFmtId="0" fontId="2" fillId="0" borderId="9" xfId="1" applyFont="1" applyBorder="1" applyAlignment="1">
      <alignment vertical="center" shrinkToFit="1"/>
    </xf>
    <xf numFmtId="0" fontId="2" fillId="0" borderId="8" xfId="1" applyFont="1" applyBorder="1" applyAlignment="1">
      <alignment vertical="center" shrinkToFit="1"/>
    </xf>
    <xf numFmtId="0" fontId="2" fillId="0" borderId="23"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5"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3" xfId="1" applyFont="1" applyBorder="1" applyAlignment="1">
      <alignment horizontal="center" vertical="center" shrinkToFit="1"/>
    </xf>
    <xf numFmtId="178" fontId="2" fillId="0" borderId="5" xfId="1" applyNumberFormat="1" applyFont="1" applyBorder="1" applyAlignment="1">
      <alignment horizontal="left" vertical="center" shrinkToFit="1"/>
    </xf>
    <xf numFmtId="178" fontId="2" fillId="0" borderId="4" xfId="1" applyNumberFormat="1" applyFont="1" applyBorder="1" applyAlignment="1">
      <alignment horizontal="left" vertical="center" shrinkToFit="1"/>
    </xf>
    <xf numFmtId="178" fontId="2" fillId="0" borderId="1" xfId="1" applyNumberFormat="1" applyFont="1" applyBorder="1" applyAlignment="1">
      <alignment horizontal="left" vertical="center" shrinkToFit="1"/>
    </xf>
    <xf numFmtId="178" fontId="2" fillId="0" borderId="2" xfId="1" applyNumberFormat="1" applyFont="1" applyBorder="1" applyAlignment="1">
      <alignment horizontal="left" vertical="center" shrinkToFit="1"/>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0" fontId="2" fillId="0" borderId="1" xfId="1" applyFont="1" applyBorder="1" applyAlignment="1">
      <alignment vertical="center"/>
    </xf>
    <xf numFmtId="0" fontId="2" fillId="3" borderId="19" xfId="1" applyFont="1" applyFill="1" applyBorder="1" applyAlignment="1">
      <alignment horizontal="center" vertical="center" shrinkToFit="1"/>
    </xf>
    <xf numFmtId="0" fontId="2" fillId="3" borderId="13" xfId="1" applyFont="1" applyFill="1" applyBorder="1" applyAlignment="1">
      <alignment horizontal="center" vertical="center" shrinkToFi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top" wrapText="1"/>
    </xf>
    <xf numFmtId="0" fontId="2" fillId="0" borderId="5" xfId="1" applyFont="1" applyBorder="1" applyAlignment="1">
      <alignment horizontal="left" vertical="top" wrapText="1"/>
    </xf>
    <xf numFmtId="0" fontId="2" fillId="0" borderId="3" xfId="1" applyFont="1" applyBorder="1" applyAlignment="1">
      <alignment horizontal="left" vertical="top" wrapText="1"/>
    </xf>
    <xf numFmtId="0" fontId="2" fillId="0" borderId="1" xfId="1" applyFont="1" applyBorder="1" applyAlignment="1">
      <alignment horizontal="left" vertical="top" wrapText="1"/>
    </xf>
    <xf numFmtId="0" fontId="6" fillId="7" borderId="0" xfId="1" applyFont="1" applyFill="1" applyAlignment="1">
      <alignment horizontal="center" vertical="center"/>
    </xf>
    <xf numFmtId="0" fontId="2" fillId="0" borderId="0" xfId="1" applyFont="1" applyAlignment="1">
      <alignment vertical="center" wrapText="1"/>
    </xf>
    <xf numFmtId="0" fontId="0" fillId="0" borderId="0" xfId="0" applyAlignment="1">
      <alignment vertical="center" wrapTex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center" vertical="center"/>
    </xf>
    <xf numFmtId="0" fontId="2" fillId="0" borderId="0" xfId="1" applyFont="1" applyBorder="1" applyAlignment="1">
      <alignment horizontal="center" vertical="center"/>
    </xf>
    <xf numFmtId="0" fontId="2" fillId="0" borderId="10" xfId="1" applyFont="1" applyBorder="1" applyAlignment="1">
      <alignment vertical="center"/>
    </xf>
    <xf numFmtId="0" fontId="2" fillId="0" borderId="9" xfId="1" applyFont="1" applyBorder="1" applyAlignment="1">
      <alignment vertical="center"/>
    </xf>
    <xf numFmtId="0" fontId="2" fillId="0" borderId="8" xfId="1" applyFont="1" applyBorder="1" applyAlignment="1">
      <alignment vertical="center"/>
    </xf>
    <xf numFmtId="0" fontId="8" fillId="0" borderId="0" xfId="1" applyFont="1" applyAlignment="1">
      <alignment horizontal="center" vertical="center"/>
    </xf>
    <xf numFmtId="0" fontId="5" fillId="0" borderId="3"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10" fillId="0" borderId="10"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8" xfId="1" applyFont="1" applyBorder="1" applyAlignment="1">
      <alignment horizontal="center" vertical="center" shrinkToFit="1"/>
    </xf>
    <xf numFmtId="0" fontId="2" fillId="0" borderId="10" xfId="1" applyFont="1" applyBorder="1" applyAlignment="1">
      <alignment horizontal="center"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xf numFmtId="0" fontId="6" fillId="4" borderId="0" xfId="1" applyFont="1" applyFill="1" applyAlignment="1">
      <alignment horizontal="center" vertical="center"/>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419099</xdr:colOff>
      <xdr:row>12</xdr:row>
      <xdr:rowOff>219075</xdr:rowOff>
    </xdr:from>
    <xdr:to>
      <xdr:col>9</xdr:col>
      <xdr:colOff>57150</xdr:colOff>
      <xdr:row>17</xdr:row>
      <xdr:rowOff>38100</xdr:rowOff>
    </xdr:to>
    <xdr:sp macro="" textlink="">
      <xdr:nvSpPr>
        <xdr:cNvPr id="2" name="テキスト ボックス 1"/>
        <xdr:cNvSpPr txBox="1"/>
      </xdr:nvSpPr>
      <xdr:spPr>
        <a:xfrm>
          <a:off x="419099" y="2743200"/>
          <a:ext cx="6115051" cy="1009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基本情報の黄色の箇所を入力すると自動的に健康チェックシートが完成します。</a:t>
          </a:r>
          <a:endParaRPr kumimoji="1" lang="en-US" altLang="ja-JP" sz="1200">
            <a:latin typeface="+mn-ea"/>
            <a:ea typeface="+mn-ea"/>
          </a:endParaRPr>
        </a:p>
        <a:p>
          <a:r>
            <a:rPr kumimoji="1" lang="ja-JP" altLang="en-US" sz="1200">
              <a:latin typeface="+mn-ea"/>
              <a:ea typeface="+mn-ea"/>
            </a:rPr>
            <a:t>体温記入欄が試合日から最高７日まで遡って設定できます。</a:t>
          </a:r>
          <a:endParaRPr kumimoji="1" lang="en-US" altLang="ja-JP" sz="1200">
            <a:latin typeface="+mn-ea"/>
            <a:ea typeface="+mn-ea"/>
          </a:endParaRPr>
        </a:p>
        <a:p>
          <a:r>
            <a:rPr kumimoji="1" lang="ja-JP" altLang="en-US" sz="1200">
              <a:latin typeface="+mn-ea"/>
              <a:ea typeface="+mn-ea"/>
            </a:rPr>
            <a:t>土日など２日連続で試合が開催される場合でも１枚で記録できます。</a:t>
          </a:r>
          <a:endParaRPr kumimoji="1" lang="en-US" altLang="ja-JP" sz="1200">
            <a:latin typeface="+mn-ea"/>
            <a:ea typeface="+mn-ea"/>
          </a:endParaRPr>
        </a:p>
        <a:p>
          <a:endParaRPr kumimoji="1" lang="en-US" altLang="ja-JP"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
  <sheetViews>
    <sheetView workbookViewId="0">
      <selection activeCell="E13" sqref="E13"/>
    </sheetView>
  </sheetViews>
  <sheetFormatPr defaultRowHeight="18.75" x14ac:dyDescent="0.4"/>
  <cols>
    <col min="1" max="1" width="13" bestFit="1" customWidth="1"/>
  </cols>
  <sheetData>
    <row r="1" spans="1:16" ht="21.75" customHeight="1" x14ac:dyDescent="0.4">
      <c r="A1" t="s">
        <v>39</v>
      </c>
    </row>
    <row r="2" spans="1:16" ht="8.25" customHeight="1" x14ac:dyDescent="0.4"/>
    <row r="3" spans="1:16" ht="18.75" customHeight="1" x14ac:dyDescent="0.4">
      <c r="A3" s="47" t="s">
        <v>56</v>
      </c>
      <c r="B3" s="63" t="s">
        <v>63</v>
      </c>
      <c r="C3" s="64"/>
      <c r="D3" s="64"/>
      <c r="E3" s="65"/>
    </row>
    <row r="4" spans="1:16" x14ac:dyDescent="0.4">
      <c r="A4" s="30" t="s">
        <v>26</v>
      </c>
      <c r="B4" s="55" t="s">
        <v>57</v>
      </c>
      <c r="C4" s="62"/>
      <c r="D4" s="62"/>
      <c r="E4" s="56"/>
      <c r="F4" s="35" t="s">
        <v>38</v>
      </c>
      <c r="G4" s="36"/>
      <c r="H4" s="36"/>
      <c r="I4" s="36"/>
      <c r="O4" s="40"/>
      <c r="P4" s="40">
        <v>1</v>
      </c>
    </row>
    <row r="5" spans="1:16" x14ac:dyDescent="0.4">
      <c r="A5" s="66" t="s">
        <v>52</v>
      </c>
      <c r="B5" s="50" t="s">
        <v>29</v>
      </c>
      <c r="C5" s="50"/>
      <c r="D5" s="51" t="s">
        <v>64</v>
      </c>
      <c r="E5" s="51"/>
      <c r="F5" s="35" t="s">
        <v>50</v>
      </c>
      <c r="G5" s="36"/>
      <c r="H5" s="36"/>
      <c r="I5" s="36"/>
      <c r="O5" s="40" t="s">
        <v>34</v>
      </c>
      <c r="P5" s="40">
        <v>2</v>
      </c>
    </row>
    <row r="6" spans="1:16" x14ac:dyDescent="0.4">
      <c r="A6" s="67"/>
      <c r="B6" s="60" t="s">
        <v>41</v>
      </c>
      <c r="C6" s="61"/>
      <c r="D6" s="55" t="s">
        <v>58</v>
      </c>
      <c r="E6" s="56"/>
      <c r="F6" s="35" t="s">
        <v>49</v>
      </c>
      <c r="G6" s="36"/>
      <c r="H6" s="36"/>
      <c r="I6" s="36"/>
      <c r="P6" s="40">
        <v>3</v>
      </c>
    </row>
    <row r="7" spans="1:16" x14ac:dyDescent="0.4">
      <c r="A7" s="59" t="s">
        <v>51</v>
      </c>
      <c r="B7" s="60" t="s">
        <v>42</v>
      </c>
      <c r="C7" s="61"/>
      <c r="D7" s="55">
        <v>7</v>
      </c>
      <c r="E7" s="56"/>
      <c r="F7" s="35" t="s">
        <v>44</v>
      </c>
      <c r="G7" s="36"/>
      <c r="H7" s="36"/>
      <c r="I7" s="36"/>
      <c r="P7" s="40">
        <v>4</v>
      </c>
    </row>
    <row r="8" spans="1:16" x14ac:dyDescent="0.4">
      <c r="A8" s="53"/>
      <c r="B8" s="57" t="s">
        <v>43</v>
      </c>
      <c r="C8" s="58"/>
      <c r="D8" s="48">
        <v>44905</v>
      </c>
      <c r="E8" s="49"/>
      <c r="F8" s="35" t="s">
        <v>40</v>
      </c>
      <c r="G8" s="36"/>
      <c r="H8" s="36"/>
      <c r="I8" s="36"/>
      <c r="P8" s="40">
        <v>5</v>
      </c>
    </row>
    <row r="9" spans="1:16" x14ac:dyDescent="0.4">
      <c r="A9" s="53"/>
      <c r="B9" s="55" t="s">
        <v>59</v>
      </c>
      <c r="C9" s="62"/>
      <c r="D9" s="62"/>
      <c r="E9" s="56"/>
      <c r="F9" s="35" t="s">
        <v>47</v>
      </c>
      <c r="G9" s="36"/>
      <c r="H9" s="36"/>
      <c r="I9" s="36"/>
      <c r="P9" s="40">
        <v>6</v>
      </c>
    </row>
    <row r="10" spans="1:16" x14ac:dyDescent="0.4">
      <c r="A10" s="52" t="s">
        <v>0</v>
      </c>
      <c r="B10" s="44"/>
      <c r="C10" s="31" t="s">
        <v>30</v>
      </c>
      <c r="D10" s="34" t="s">
        <v>31</v>
      </c>
      <c r="E10" s="33" t="s">
        <v>32</v>
      </c>
      <c r="F10" s="37"/>
      <c r="G10" s="29"/>
      <c r="H10" s="29"/>
      <c r="I10" s="29"/>
      <c r="P10" s="40">
        <v>7</v>
      </c>
    </row>
    <row r="11" spans="1:16" x14ac:dyDescent="0.4">
      <c r="A11" s="53"/>
      <c r="B11" s="45" t="s">
        <v>46</v>
      </c>
      <c r="C11" s="32">
        <v>2022</v>
      </c>
      <c r="D11" s="32">
        <v>10</v>
      </c>
      <c r="E11" s="32">
        <v>10</v>
      </c>
      <c r="F11" s="35" t="s">
        <v>33</v>
      </c>
      <c r="G11" s="29"/>
      <c r="H11" s="29"/>
      <c r="I11" s="29"/>
      <c r="P11" s="40">
        <v>8</v>
      </c>
    </row>
    <row r="12" spans="1:16" x14ac:dyDescent="0.4">
      <c r="A12" s="54"/>
      <c r="B12" s="46" t="s">
        <v>45</v>
      </c>
      <c r="C12" s="32">
        <v>2022</v>
      </c>
      <c r="D12" s="32">
        <v>10</v>
      </c>
      <c r="E12" s="32">
        <v>11</v>
      </c>
      <c r="F12" s="35" t="s">
        <v>48</v>
      </c>
      <c r="P12" s="40">
        <v>9</v>
      </c>
    </row>
    <row r="13" spans="1:16" x14ac:dyDescent="0.4">
      <c r="P13" s="40">
        <v>10</v>
      </c>
    </row>
    <row r="14" spans="1:16" x14ac:dyDescent="0.4">
      <c r="P14" s="40">
        <v>11</v>
      </c>
    </row>
    <row r="15" spans="1:16" x14ac:dyDescent="0.4">
      <c r="P15" s="40">
        <v>12</v>
      </c>
    </row>
    <row r="16" spans="1:16" x14ac:dyDescent="0.4">
      <c r="P16" s="40">
        <v>13</v>
      </c>
    </row>
    <row r="17" spans="16:16" x14ac:dyDescent="0.4">
      <c r="P17" s="40">
        <v>14</v>
      </c>
    </row>
  </sheetData>
  <mergeCells count="14">
    <mergeCell ref="B3:E3"/>
    <mergeCell ref="A5:A6"/>
    <mergeCell ref="B4:E4"/>
    <mergeCell ref="B6:C6"/>
    <mergeCell ref="D6:E6"/>
    <mergeCell ref="D8:E8"/>
    <mergeCell ref="B5:C5"/>
    <mergeCell ref="D5:E5"/>
    <mergeCell ref="A10:A12"/>
    <mergeCell ref="D7:E7"/>
    <mergeCell ref="B8:C8"/>
    <mergeCell ref="A7:A9"/>
    <mergeCell ref="B7:C7"/>
    <mergeCell ref="B9:E9"/>
  </mergeCells>
  <phoneticPr fontId="3"/>
  <dataValidations count="2">
    <dataValidation type="list" allowBlank="1" showInputMessage="1" showErrorMessage="1" sqref="B9">
      <formula1>$O$4:$O$5</formula1>
    </dataValidation>
    <dataValidation type="list" allowBlank="1" showInputMessage="1" showErrorMessage="1" sqref="D7:E7">
      <formula1>$P$4:$P$10</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36"/>
  <sheetViews>
    <sheetView showGridLines="0" zoomScale="60" zoomScaleNormal="60" zoomScaleSheetLayoutView="70" workbookViewId="0">
      <selection activeCell="D18" sqref="D18"/>
    </sheetView>
  </sheetViews>
  <sheetFormatPr defaultColWidth="8.75" defaultRowHeight="22.5" x14ac:dyDescent="0.4"/>
  <cols>
    <col min="1" max="1" width="1.5" style="1" customWidth="1"/>
    <col min="2" max="9" width="16.75" style="1" customWidth="1"/>
    <col min="10" max="10" width="1.125" style="1" customWidth="1"/>
    <col min="11" max="16384" width="8.75" style="1"/>
  </cols>
  <sheetData>
    <row r="1" spans="2:19" ht="7.9" customHeight="1" x14ac:dyDescent="0.4">
      <c r="I1" s="19"/>
    </row>
    <row r="2" spans="2:19" ht="37.5" customHeight="1" x14ac:dyDescent="0.4">
      <c r="B2" s="106" t="str">
        <f>基本情報!B3</f>
        <v>九州ろうきん杯第44回佐賀県U-12サッカー選手権大会</v>
      </c>
      <c r="C2" s="106"/>
      <c r="D2" s="106"/>
      <c r="E2" s="106"/>
      <c r="F2" s="106"/>
      <c r="G2" s="106"/>
      <c r="H2" s="106"/>
      <c r="I2" s="106"/>
    </row>
    <row r="3" spans="2:19" ht="35.25" x14ac:dyDescent="0.4">
      <c r="B3" s="96" t="s">
        <v>24</v>
      </c>
      <c r="C3" s="96"/>
      <c r="D3" s="96"/>
      <c r="E3" s="96"/>
      <c r="F3" s="96"/>
      <c r="G3" s="96"/>
      <c r="H3" s="96"/>
      <c r="I3" s="96"/>
    </row>
    <row r="4" spans="2:19" ht="100.9" customHeight="1" x14ac:dyDescent="0.4">
      <c r="B4" s="107" t="s">
        <v>25</v>
      </c>
      <c r="C4" s="108"/>
      <c r="D4" s="108"/>
      <c r="E4" s="108"/>
      <c r="F4" s="108"/>
      <c r="G4" s="108"/>
      <c r="H4" s="108"/>
      <c r="I4" s="109"/>
    </row>
    <row r="5" spans="2:19" ht="14.25" customHeight="1" x14ac:dyDescent="0.4">
      <c r="B5" s="20"/>
      <c r="C5" s="20"/>
      <c r="D5" s="20"/>
      <c r="E5" s="20"/>
      <c r="F5" s="20"/>
      <c r="G5" s="20"/>
      <c r="H5" s="20"/>
      <c r="I5" s="20"/>
    </row>
    <row r="6" spans="2:19" x14ac:dyDescent="0.4">
      <c r="B6" s="1" t="s">
        <v>23</v>
      </c>
    </row>
    <row r="7" spans="2:19" ht="45" customHeight="1" x14ac:dyDescent="0.4">
      <c r="B7" s="18" t="s">
        <v>22</v>
      </c>
      <c r="C7" s="110" t="str">
        <f>基本情報!B4</f>
        <v>ZENNICHI　FC</v>
      </c>
      <c r="D7" s="111"/>
      <c r="E7" s="112"/>
      <c r="F7" s="17" t="s">
        <v>21</v>
      </c>
      <c r="G7" s="113" t="str">
        <f>基本情報!D5&amp;"   "&amp;"("&amp;基本情報!D6&amp;")"</f>
        <v>労金　太郎   (080-0000-0000)</v>
      </c>
      <c r="H7" s="114"/>
      <c r="I7" s="115"/>
      <c r="N7"/>
      <c r="O7" s="24"/>
      <c r="P7" s="23"/>
      <c r="Q7"/>
      <c r="R7"/>
      <c r="S7"/>
    </row>
    <row r="8" spans="2:19" ht="28.5" customHeight="1" x14ac:dyDescent="0.4">
      <c r="B8" s="16" t="s">
        <v>20</v>
      </c>
      <c r="C8" s="74"/>
      <c r="D8" s="75"/>
      <c r="E8" s="76"/>
      <c r="F8" s="87" t="s">
        <v>19</v>
      </c>
      <c r="G8" s="77" t="s">
        <v>30</v>
      </c>
      <c r="H8" s="79" t="s">
        <v>60</v>
      </c>
      <c r="I8" s="80"/>
      <c r="N8"/>
      <c r="O8" s="24"/>
      <c r="P8" s="23"/>
      <c r="Q8"/>
      <c r="R8"/>
      <c r="S8"/>
    </row>
    <row r="9" spans="2:19" ht="45" customHeight="1" x14ac:dyDescent="0.4">
      <c r="B9" s="22" t="s">
        <v>18</v>
      </c>
      <c r="C9" s="71"/>
      <c r="D9" s="72"/>
      <c r="E9" s="73"/>
      <c r="F9" s="88"/>
      <c r="G9" s="78"/>
      <c r="H9" s="81"/>
      <c r="I9" s="82"/>
      <c r="N9"/>
      <c r="O9" s="24"/>
      <c r="P9" s="23"/>
      <c r="Q9"/>
      <c r="R9"/>
      <c r="S9"/>
    </row>
    <row r="10" spans="2:19" ht="57.75" customHeight="1" x14ac:dyDescent="0.4">
      <c r="B10" s="14" t="s">
        <v>17</v>
      </c>
      <c r="C10" s="83"/>
      <c r="D10" s="84"/>
      <c r="E10" s="84"/>
      <c r="F10" s="84"/>
      <c r="G10" s="84"/>
      <c r="H10" s="84"/>
      <c r="I10" s="85"/>
      <c r="J10" s="13"/>
      <c r="N10"/>
      <c r="O10" s="24"/>
      <c r="P10" s="23"/>
      <c r="Q10"/>
      <c r="R10"/>
      <c r="S10"/>
    </row>
    <row r="11" spans="2:19" ht="45" customHeight="1" x14ac:dyDescent="0.4">
      <c r="B11" s="39" t="s">
        <v>35</v>
      </c>
      <c r="C11" s="103"/>
      <c r="D11" s="104"/>
      <c r="E11" s="105"/>
      <c r="F11" s="15" t="s">
        <v>1</v>
      </c>
      <c r="G11" s="68"/>
      <c r="H11" s="69"/>
      <c r="I11" s="70"/>
      <c r="N11"/>
      <c r="O11" s="24"/>
      <c r="P11" s="23"/>
      <c r="Q11"/>
      <c r="R11"/>
      <c r="S11"/>
    </row>
    <row r="12" spans="2:19" ht="15" customHeight="1" x14ac:dyDescent="0.4">
      <c r="N12"/>
      <c r="O12" s="24"/>
      <c r="P12" s="23"/>
      <c r="Q12"/>
      <c r="R12"/>
      <c r="S12"/>
    </row>
    <row r="13" spans="2:19" x14ac:dyDescent="0.4">
      <c r="B13" s="1" t="s">
        <v>61</v>
      </c>
      <c r="I13" s="13"/>
      <c r="N13"/>
      <c r="O13" s="24"/>
      <c r="P13" s="23"/>
      <c r="Q13"/>
      <c r="R13"/>
      <c r="S13"/>
    </row>
    <row r="14" spans="2:19" x14ac:dyDescent="0.4">
      <c r="B14" s="11" t="s">
        <v>16</v>
      </c>
      <c r="C14" s="12" t="s">
        <v>15</v>
      </c>
      <c r="D14" s="11" t="s">
        <v>16</v>
      </c>
      <c r="E14" s="10" t="s">
        <v>15</v>
      </c>
      <c r="F14" s="11" t="s">
        <v>16</v>
      </c>
      <c r="G14" s="10" t="s">
        <v>15</v>
      </c>
      <c r="H14" s="11" t="s">
        <v>16</v>
      </c>
      <c r="I14" s="10" t="s">
        <v>15</v>
      </c>
      <c r="N14"/>
      <c r="O14" s="24"/>
      <c r="P14" s="23"/>
      <c r="Q14"/>
      <c r="R14"/>
      <c r="S14"/>
    </row>
    <row r="15" spans="2:19" ht="45" customHeight="1" thickBot="1" x14ac:dyDescent="0.45">
      <c r="B15" s="38" t="str">
        <f>TEXT(VLOOKUP(基本情報!$D$7,'（さわらない）体温日付'!$A$2:$O$8,15),"m/d")&amp;"("&amp;TEXT(VLOOKUP(基本情報!$D$7,'（さわらない）体温日付'!$A$2:$O$8,15),"aaa")&amp;")"</f>
        <v>12/4(日)</v>
      </c>
      <c r="C15" s="9" t="s">
        <v>14</v>
      </c>
      <c r="D15" s="38" t="str">
        <f>IF(VLOOKUP(基本情報!$D$7,'（さわらない）体温日付'!$A$2:$O$8,14)=0,"",TEXT(VLOOKUP(基本情報!$D$7,'（さわらない）体温日付'!$A$2:$O$8,14),"m/d")&amp;"("&amp;TEXT(VLOOKUP(基本情報!$D$7,'（さわらない）体温日付'!$A$2:$O$8,14),"aaa")&amp;")")</f>
        <v>12/5(月)</v>
      </c>
      <c r="E15" s="9" t="str">
        <f>IF(D15="","","℃")</f>
        <v>℃</v>
      </c>
      <c r="F15" s="38" t="str">
        <f>IF(VLOOKUP(基本情報!$D$7,'（さわらない）体温日付'!$A$2:$O$8,13)=0,"",TEXT(VLOOKUP(基本情報!$D$7,'（さわらない）体温日付'!$A$2:$O$8,13),"m/d")&amp;"("&amp;TEXT(VLOOKUP(基本情報!$D$7,'（さわらない）体温日付'!$A$2:$O$8,13),"aaa")&amp;")")</f>
        <v>12/6(火)</v>
      </c>
      <c r="G15" s="9" t="str">
        <f>IF(F15="","","℃")</f>
        <v>℃</v>
      </c>
      <c r="H15" s="38" t="str">
        <f>IF(VLOOKUP(基本情報!$D$7,'（さわらない）体温日付'!$A$2:$O$8,12)=0,"",TEXT(VLOOKUP(基本情報!$D$7,'（さわらない）体温日付'!$A$2:$O$8,12),"m/d")&amp;"("&amp;TEXT(VLOOKUP(基本情報!$D$7,'（さわらない）体温日付'!$A$2:$O$8,12),"aaa")&amp;")")</f>
        <v>12/7(水)</v>
      </c>
      <c r="I15" s="9" t="str">
        <f>IF(H15="","","℃")</f>
        <v>℃</v>
      </c>
      <c r="N15"/>
      <c r="O15" s="24"/>
      <c r="P15" s="23"/>
      <c r="Q15"/>
      <c r="R15"/>
      <c r="S15"/>
    </row>
    <row r="16" spans="2:19" ht="45" customHeight="1" thickBot="1" x14ac:dyDescent="0.45">
      <c r="B16" s="38" t="str">
        <f>IF(VLOOKUP(基本情報!$D$7,'（さわらない）体温日付'!$A$2:$O$8,11)=0,"",TEXT(VLOOKUP(基本情報!$D$7,'（さわらない）体温日付'!$A$2:$O$8,11),"m/d")&amp;"("&amp;TEXT(VLOOKUP(基本情報!$D$7,'（さわらない）体温日付'!$A$2:$O$8,11),"aaa")&amp;")")</f>
        <v>12/8(木)</v>
      </c>
      <c r="C16" s="9" t="str">
        <f>IF(B16="","","℃")</f>
        <v>℃</v>
      </c>
      <c r="D16" s="38" t="str">
        <f>IF(VLOOKUP(基本情報!$D$7,'（さわらない）体温日付'!$A$2:$O$8,10)=0,"",TEXT(VLOOKUP(基本情報!$D$7,'（さわらない）体温日付'!$A$2:$O$8,10),"m/d")&amp;"("&amp;TEXT(VLOOKUP(基本情報!$D$7,'（さわらない）体温日付'!$A$2:$O$8,10),"aaa")&amp;")")</f>
        <v>12/9(金)</v>
      </c>
      <c r="E16" s="9" t="str">
        <f>IF(D16="","","℃")</f>
        <v>℃</v>
      </c>
      <c r="F16" s="38" t="str">
        <f>IF(VLOOKUP(基本情報!$D$7,'（さわらない）体温日付'!$A$2:$O$8,9)=0,"",TEXT(VLOOKUP(基本情報!$D$7,'（さわらない）体温日付'!$A$2:$O$8,9),"m/d")&amp;"("&amp;TEXT(VLOOKUP(基本情報!$D$7,'（さわらない）体温日付'!$A$2:$O$8,9),"aaa")&amp;")")</f>
        <v>12/10(土)</v>
      </c>
      <c r="G16" s="9" t="str">
        <f>IF(F16="","","℃")</f>
        <v>℃</v>
      </c>
      <c r="H16" s="41" t="str">
        <f>IF(基本情報!$B$9="○",TEXT(基本情報!$D$8+1,"m/d")&amp;"("&amp;TEXT(基本情報!$D$8+1,"aaa")&amp;")","")</f>
        <v>12/11(日)</v>
      </c>
      <c r="I16" s="42" t="str">
        <f>IF(H16="","","℃")</f>
        <v>℃</v>
      </c>
      <c r="K16" s="1" t="s">
        <v>53</v>
      </c>
      <c r="N16"/>
      <c r="O16" s="24"/>
      <c r="P16" s="23"/>
      <c r="Q16"/>
      <c r="R16" s="28"/>
      <c r="S16"/>
    </row>
    <row r="17" spans="2:19" ht="14.25" customHeight="1" x14ac:dyDescent="0.4">
      <c r="N17"/>
      <c r="O17" s="24"/>
      <c r="P17" s="23"/>
      <c r="Q17"/>
      <c r="R17"/>
      <c r="S17"/>
    </row>
    <row r="18" spans="2:19" x14ac:dyDescent="0.4">
      <c r="B18" s="8" t="s">
        <v>62</v>
      </c>
      <c r="N18"/>
      <c r="O18" s="24"/>
      <c r="P18" s="23"/>
      <c r="Q18"/>
      <c r="R18"/>
      <c r="S18"/>
    </row>
    <row r="19" spans="2:19" s="6" customFormat="1" ht="19.5" x14ac:dyDescent="0.4">
      <c r="B19" s="99" t="s">
        <v>12</v>
      </c>
      <c r="C19" s="100"/>
      <c r="D19" s="100"/>
      <c r="E19" s="100"/>
      <c r="F19" s="100"/>
      <c r="G19" s="100"/>
      <c r="H19" s="101"/>
      <c r="I19" s="7" t="s">
        <v>11</v>
      </c>
    </row>
    <row r="20" spans="2:19" ht="23.25" customHeight="1" x14ac:dyDescent="0.4">
      <c r="B20" s="83" t="s">
        <v>10</v>
      </c>
      <c r="C20" s="84"/>
      <c r="D20" s="84"/>
      <c r="E20" s="84"/>
      <c r="F20" s="84"/>
      <c r="G20" s="84"/>
      <c r="H20" s="85"/>
      <c r="I20" s="5"/>
    </row>
    <row r="21" spans="2:19" ht="23.25" customHeight="1" x14ac:dyDescent="0.4">
      <c r="B21" s="89" t="s">
        <v>9</v>
      </c>
      <c r="C21" s="90"/>
      <c r="D21" s="90"/>
      <c r="E21" s="90"/>
      <c r="F21" s="90"/>
      <c r="G21" s="90"/>
      <c r="H21" s="91"/>
      <c r="I21" s="5"/>
    </row>
    <row r="22" spans="2:19" ht="23.25" customHeight="1" x14ac:dyDescent="0.4">
      <c r="B22" s="89" t="s">
        <v>8</v>
      </c>
      <c r="C22" s="90"/>
      <c r="D22" s="90"/>
      <c r="E22" s="90"/>
      <c r="F22" s="90"/>
      <c r="G22" s="90"/>
      <c r="H22" s="91"/>
      <c r="I22" s="5"/>
    </row>
    <row r="23" spans="2:19" ht="23.25" customHeight="1" x14ac:dyDescent="0.4">
      <c r="B23" s="83" t="s">
        <v>7</v>
      </c>
      <c r="C23" s="84"/>
      <c r="D23" s="84"/>
      <c r="E23" s="84"/>
      <c r="F23" s="84"/>
      <c r="G23" s="84"/>
      <c r="H23" s="85"/>
      <c r="I23" s="5"/>
    </row>
    <row r="24" spans="2:19" ht="23.25" customHeight="1" x14ac:dyDescent="0.4">
      <c r="B24" s="89" t="s">
        <v>6</v>
      </c>
      <c r="C24" s="90"/>
      <c r="D24" s="90"/>
      <c r="E24" s="90"/>
      <c r="F24" s="90"/>
      <c r="G24" s="90"/>
      <c r="H24" s="91"/>
      <c r="I24" s="5"/>
    </row>
    <row r="25" spans="2:19" ht="23.25" customHeight="1" x14ac:dyDescent="0.4">
      <c r="B25" s="89" t="s">
        <v>5</v>
      </c>
      <c r="C25" s="90"/>
      <c r="D25" s="90"/>
      <c r="E25" s="90"/>
      <c r="F25" s="90"/>
      <c r="G25" s="90"/>
      <c r="H25" s="91"/>
      <c r="I25" s="5"/>
    </row>
    <row r="26" spans="2:19" ht="23.25" customHeight="1" x14ac:dyDescent="0.4">
      <c r="B26" s="89" t="s">
        <v>4</v>
      </c>
      <c r="C26" s="90"/>
      <c r="D26" s="90"/>
      <c r="E26" s="90"/>
      <c r="F26" s="90"/>
      <c r="G26" s="90"/>
      <c r="H26" s="91"/>
      <c r="I26" s="5"/>
    </row>
    <row r="27" spans="2:19" ht="41.25" customHeight="1" x14ac:dyDescent="0.4">
      <c r="B27" s="89" t="s">
        <v>3</v>
      </c>
      <c r="C27" s="90"/>
      <c r="D27" s="90"/>
      <c r="E27" s="90"/>
      <c r="F27" s="90"/>
      <c r="G27" s="90"/>
      <c r="H27" s="91"/>
      <c r="I27" s="5"/>
    </row>
    <row r="28" spans="2:19" ht="28.5" x14ac:dyDescent="0.4">
      <c r="B28" s="92" t="s">
        <v>2</v>
      </c>
      <c r="C28" s="93"/>
      <c r="D28" s="93"/>
      <c r="E28" s="93"/>
      <c r="F28" s="93"/>
      <c r="G28" s="93"/>
      <c r="H28" s="93"/>
      <c r="I28" s="4"/>
    </row>
    <row r="29" spans="2:19" ht="33.75" customHeight="1" x14ac:dyDescent="0.4">
      <c r="B29" s="94"/>
      <c r="C29" s="95"/>
      <c r="D29" s="95"/>
      <c r="E29" s="95"/>
      <c r="F29" s="95"/>
      <c r="G29" s="95"/>
      <c r="H29" s="95"/>
      <c r="I29" s="3"/>
    </row>
    <row r="31" spans="2:19" ht="35.25" x14ac:dyDescent="0.4">
      <c r="B31" s="96" t="s">
        <v>27</v>
      </c>
      <c r="C31" s="96"/>
      <c r="D31" s="96"/>
      <c r="E31" s="96"/>
      <c r="F31" s="96"/>
      <c r="G31" s="96"/>
      <c r="H31" s="96"/>
      <c r="I31" s="96"/>
    </row>
    <row r="32" spans="2:19" ht="76.5" customHeight="1" x14ac:dyDescent="0.4">
      <c r="B32" s="97" t="str">
        <f>"新型コロナウイルス感染リスクがあることを承諾した上で、「"&amp;基本情報!B3&amp;"」への参加に同意します。また、感染リスクを含むあらゆるリスク、損失において参加する選手自身による自己責任であることに同意します。万が一、本大会に参加した選手や関係者に感染が確認された場合、調査機関へ情報開示することに同意します。"</f>
        <v>新型コロナウイルス感染リスクがあることを承諾した上で、「九州ろうきん杯第44回佐賀県U-12サッカー選手権大会」への参加に同意します。また、感染リスクを含むあらゆるリスク、損失において参加する選手自身による自己責任であることに同意します。万が一、本大会に参加した選手や関係者に感染が確認された場合、調査機関へ情報開示することに同意します。</v>
      </c>
      <c r="C32" s="98"/>
      <c r="D32" s="98"/>
      <c r="E32" s="98"/>
      <c r="F32" s="98"/>
      <c r="G32" s="98"/>
      <c r="H32" s="98"/>
      <c r="I32" s="98"/>
    </row>
    <row r="33" spans="2:9" ht="13.5" customHeight="1" x14ac:dyDescent="0.4"/>
    <row r="34" spans="2:9" ht="30" customHeight="1" x14ac:dyDescent="0.4">
      <c r="B34" s="21" t="s">
        <v>28</v>
      </c>
      <c r="C34" s="21"/>
      <c r="D34" s="2"/>
      <c r="E34" s="2"/>
      <c r="F34" s="2"/>
      <c r="G34" s="26"/>
      <c r="H34" s="26"/>
      <c r="I34" s="26"/>
    </row>
    <row r="35" spans="2:9" x14ac:dyDescent="0.5">
      <c r="D35" s="25"/>
      <c r="E35" s="25"/>
      <c r="F35" s="26"/>
      <c r="G35" s="43" t="str">
        <f>IF(基本情報!B9="○","(2日目）","")</f>
        <v>(2日目）</v>
      </c>
      <c r="H35" s="26"/>
      <c r="I35" s="26"/>
    </row>
    <row r="36" spans="2:9" x14ac:dyDescent="0.4">
      <c r="C36" s="21" t="s">
        <v>0</v>
      </c>
      <c r="D36" s="86" t="str">
        <f>基本情報!C10&amp;"     "&amp;基本情報!C11&amp;"年"&amp;"     "&amp;基本情報!D11&amp;基本情報!D10&amp;"     "&amp;基本情報!E11&amp;基本情報!E10</f>
        <v>西暦     2022年     10月     10日</v>
      </c>
      <c r="E36" s="86"/>
      <c r="F36" s="86"/>
      <c r="G36" s="102" t="str">
        <f>IF(基本情報!B9="○",基本情報!C10&amp;"     "&amp;基本情報!C12&amp;"年"&amp;"     "&amp;基本情報!D12&amp;基本情報!D10&amp;"     "&amp;基本情報!E12&amp;基本情報!E10,"")</f>
        <v>西暦     2022年     10月     11日</v>
      </c>
      <c r="H36" s="102"/>
      <c r="I36" s="102"/>
    </row>
  </sheetData>
  <mergeCells count="27">
    <mergeCell ref="B2:I2"/>
    <mergeCell ref="B3:I3"/>
    <mergeCell ref="B4:I4"/>
    <mergeCell ref="C7:E7"/>
    <mergeCell ref="G7:I7"/>
    <mergeCell ref="D36:F36"/>
    <mergeCell ref="F8:F9"/>
    <mergeCell ref="B25:H25"/>
    <mergeCell ref="B26:H26"/>
    <mergeCell ref="B27:H27"/>
    <mergeCell ref="B28:H29"/>
    <mergeCell ref="B31:I31"/>
    <mergeCell ref="B32:I32"/>
    <mergeCell ref="B19:H19"/>
    <mergeCell ref="B20:H20"/>
    <mergeCell ref="B21:H21"/>
    <mergeCell ref="B22:H22"/>
    <mergeCell ref="B23:H23"/>
    <mergeCell ref="B24:H24"/>
    <mergeCell ref="G36:I36"/>
    <mergeCell ref="C11:E11"/>
    <mergeCell ref="G11:I11"/>
    <mergeCell ref="C9:E9"/>
    <mergeCell ref="C8:E8"/>
    <mergeCell ref="G8:G9"/>
    <mergeCell ref="H8:I9"/>
    <mergeCell ref="C10:I10"/>
  </mergeCells>
  <phoneticPr fontId="3"/>
  <printOptions horizontalCentered="1"/>
  <pageMargins left="0.59055118110236227" right="0.59055118110236227" top="0.39370078740157483" bottom="0.39370078740157483"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36"/>
  <sheetViews>
    <sheetView showGridLines="0" tabSelected="1" zoomScale="60" zoomScaleNormal="60" zoomScaleSheetLayoutView="70" workbookViewId="0">
      <selection activeCell="L12" sqref="L12"/>
    </sheetView>
  </sheetViews>
  <sheetFormatPr defaultColWidth="8.75" defaultRowHeight="22.5" x14ac:dyDescent="0.4"/>
  <cols>
    <col min="1" max="1" width="1.5" style="1" customWidth="1"/>
    <col min="2" max="9" width="16.75" style="1" customWidth="1"/>
    <col min="10" max="10" width="1.125" style="1" customWidth="1"/>
    <col min="11" max="16384" width="8.75" style="1"/>
  </cols>
  <sheetData>
    <row r="1" spans="2:19" ht="7.9" customHeight="1" x14ac:dyDescent="0.4">
      <c r="I1" s="19"/>
    </row>
    <row r="2" spans="2:19" ht="37.5" customHeight="1" x14ac:dyDescent="0.4">
      <c r="B2" s="106" t="str">
        <f>基本情報!B3</f>
        <v>九州ろうきん杯第44回佐賀県U-12サッカー選手権大会</v>
      </c>
      <c r="C2" s="106"/>
      <c r="D2" s="106"/>
      <c r="E2" s="106"/>
      <c r="F2" s="106"/>
      <c r="G2" s="106"/>
      <c r="H2" s="106"/>
      <c r="I2" s="106"/>
    </row>
    <row r="3" spans="2:19" ht="35.25" x14ac:dyDescent="0.4">
      <c r="B3" s="96" t="s">
        <v>36</v>
      </c>
      <c r="C3" s="96"/>
      <c r="D3" s="96"/>
      <c r="E3" s="96"/>
      <c r="F3" s="96"/>
      <c r="G3" s="96"/>
      <c r="H3" s="96"/>
      <c r="I3" s="96"/>
      <c r="M3" s="1">
        <v>25</v>
      </c>
    </row>
    <row r="4" spans="2:19" ht="100.9" customHeight="1" x14ac:dyDescent="0.4">
      <c r="B4" s="107" t="s">
        <v>25</v>
      </c>
      <c r="C4" s="108"/>
      <c r="D4" s="108"/>
      <c r="E4" s="108"/>
      <c r="F4" s="108"/>
      <c r="G4" s="108"/>
      <c r="H4" s="108"/>
      <c r="I4" s="109"/>
    </row>
    <row r="5" spans="2:19" ht="14.25" customHeight="1" x14ac:dyDescent="0.4">
      <c r="B5" s="20"/>
      <c r="C5" s="20"/>
      <c r="D5" s="20"/>
      <c r="E5" s="20"/>
      <c r="F5" s="20"/>
      <c r="G5" s="20"/>
      <c r="H5" s="20"/>
      <c r="I5" s="20"/>
    </row>
    <row r="6" spans="2:19" x14ac:dyDescent="0.4">
      <c r="B6" s="1" t="s">
        <v>23</v>
      </c>
    </row>
    <row r="7" spans="2:19" ht="45" customHeight="1" x14ac:dyDescent="0.4">
      <c r="B7" s="18" t="s">
        <v>22</v>
      </c>
      <c r="C7" s="116" t="str">
        <f>基本情報!B4</f>
        <v>ZENNICHI　FC</v>
      </c>
      <c r="D7" s="117"/>
      <c r="E7" s="118"/>
      <c r="F7" s="17" t="s">
        <v>21</v>
      </c>
      <c r="G7" s="113" t="str">
        <f>基本情報!D5&amp;"   "&amp;"("&amp;基本情報!D6&amp;")"</f>
        <v>労金　太郎   (080-0000-0000)</v>
      </c>
      <c r="H7" s="114"/>
      <c r="I7" s="115"/>
      <c r="N7"/>
      <c r="O7" s="24"/>
      <c r="P7" s="23"/>
      <c r="Q7"/>
      <c r="R7"/>
      <c r="S7"/>
    </row>
    <row r="8" spans="2:19" ht="28.5" customHeight="1" x14ac:dyDescent="0.4">
      <c r="B8" s="16" t="s">
        <v>20</v>
      </c>
      <c r="C8" s="74"/>
      <c r="D8" s="75"/>
      <c r="E8" s="76"/>
      <c r="F8" s="87" t="s">
        <v>55</v>
      </c>
      <c r="G8" s="77" t="s">
        <v>30</v>
      </c>
      <c r="H8" s="79" t="s">
        <v>60</v>
      </c>
      <c r="I8" s="80"/>
      <c r="N8"/>
      <c r="O8" s="24"/>
      <c r="P8" s="23"/>
      <c r="Q8"/>
      <c r="R8"/>
      <c r="S8"/>
    </row>
    <row r="9" spans="2:19" ht="45" customHeight="1" x14ac:dyDescent="0.4">
      <c r="B9" s="22" t="s">
        <v>18</v>
      </c>
      <c r="C9" s="71"/>
      <c r="D9" s="72"/>
      <c r="E9" s="73"/>
      <c r="F9" s="88"/>
      <c r="G9" s="78"/>
      <c r="H9" s="81"/>
      <c r="I9" s="82"/>
      <c r="N9"/>
      <c r="O9" s="24"/>
      <c r="P9" s="23"/>
      <c r="Q9"/>
      <c r="R9"/>
      <c r="S9"/>
    </row>
    <row r="10" spans="2:19" ht="57.75" customHeight="1" x14ac:dyDescent="0.4">
      <c r="B10" s="14" t="s">
        <v>17</v>
      </c>
      <c r="C10" s="103"/>
      <c r="D10" s="104"/>
      <c r="E10" s="104"/>
      <c r="F10" s="104"/>
      <c r="G10" s="104"/>
      <c r="H10" s="104"/>
      <c r="I10" s="105"/>
      <c r="N10"/>
      <c r="O10" s="24"/>
      <c r="P10" s="23"/>
      <c r="Q10"/>
      <c r="R10"/>
      <c r="S10"/>
    </row>
    <row r="11" spans="2:19" ht="45" customHeight="1" x14ac:dyDescent="0.4">
      <c r="B11" s="39" t="s">
        <v>37</v>
      </c>
      <c r="C11" s="103"/>
      <c r="D11" s="104"/>
      <c r="E11" s="104"/>
      <c r="F11" s="104"/>
      <c r="G11" s="104"/>
      <c r="H11" s="104"/>
      <c r="I11" s="105"/>
      <c r="N11"/>
      <c r="O11" s="24"/>
      <c r="P11" s="23"/>
      <c r="Q11"/>
      <c r="R11"/>
      <c r="S11"/>
    </row>
    <row r="12" spans="2:19" ht="15" customHeight="1" x14ac:dyDescent="0.4">
      <c r="N12"/>
      <c r="O12" s="24"/>
      <c r="P12" s="23"/>
      <c r="Q12"/>
      <c r="R12"/>
      <c r="S12"/>
    </row>
    <row r="13" spans="2:19" x14ac:dyDescent="0.4">
      <c r="B13" s="1" t="s">
        <v>61</v>
      </c>
      <c r="I13" s="13"/>
      <c r="N13"/>
      <c r="O13" s="24"/>
      <c r="P13" s="23"/>
      <c r="Q13"/>
      <c r="R13"/>
      <c r="S13"/>
    </row>
    <row r="14" spans="2:19" x14ac:dyDescent="0.4">
      <c r="B14" s="11" t="s">
        <v>16</v>
      </c>
      <c r="C14" s="12" t="s">
        <v>15</v>
      </c>
      <c r="D14" s="11" t="s">
        <v>16</v>
      </c>
      <c r="E14" s="10" t="s">
        <v>15</v>
      </c>
      <c r="F14" s="11" t="s">
        <v>16</v>
      </c>
      <c r="G14" s="10" t="s">
        <v>15</v>
      </c>
      <c r="H14" s="11" t="s">
        <v>16</v>
      </c>
      <c r="I14" s="10" t="s">
        <v>15</v>
      </c>
      <c r="N14"/>
      <c r="O14" s="24"/>
      <c r="P14" s="23"/>
      <c r="Q14"/>
      <c r="R14"/>
      <c r="S14"/>
    </row>
    <row r="15" spans="2:19" ht="45" customHeight="1" thickBot="1" x14ac:dyDescent="0.45">
      <c r="B15" s="38" t="str">
        <f>TEXT(VLOOKUP(基本情報!$D$7,'（さわらない）体温日付'!$A$2:$O$8,15),"m/d")&amp;"("&amp;TEXT(VLOOKUP(基本情報!$D$7,'（さわらない）体温日付'!$A$2:$O$8,15),"aaa")&amp;")"</f>
        <v>12/4(日)</v>
      </c>
      <c r="C15" s="9" t="s">
        <v>13</v>
      </c>
      <c r="D15" s="38" t="str">
        <f>IF(VLOOKUP(基本情報!$D$7,'（さわらない）体温日付'!$A$2:$O$8,14)=0,"",TEXT(VLOOKUP(基本情報!$D$7,'（さわらない）体温日付'!$A$2:$O$8,14),"m/d")&amp;"("&amp;TEXT(VLOOKUP(基本情報!$D$7,'（さわらない）体温日付'!$A$2:$O$8,14),"aaa")&amp;")")</f>
        <v>12/5(月)</v>
      </c>
      <c r="E15" s="9" t="str">
        <f>IF(D15="","","℃")</f>
        <v>℃</v>
      </c>
      <c r="F15" s="38" t="str">
        <f>IF(VLOOKUP(基本情報!$D$7,'（さわらない）体温日付'!$A$2:$O$8,13)=0,"",TEXT(VLOOKUP(基本情報!$D$7,'（さわらない）体温日付'!$A$2:$O$8,13),"m/d")&amp;"("&amp;TEXT(VLOOKUP(基本情報!$D$7,'（さわらない）体温日付'!$A$2:$O$8,13),"aaa")&amp;")")</f>
        <v>12/6(火)</v>
      </c>
      <c r="G15" s="9" t="str">
        <f>IF(F15="","","℃")</f>
        <v>℃</v>
      </c>
      <c r="H15" s="38" t="str">
        <f>IF(VLOOKUP(基本情報!$D$7,'（さわらない）体温日付'!$A$2:$O$8,12)=0,"",TEXT(VLOOKUP(基本情報!$D$7,'（さわらない）体温日付'!$A$2:$O$8,12),"m/d")&amp;"("&amp;TEXT(VLOOKUP(基本情報!$D$7,'（さわらない）体温日付'!$A$2:$O$8,12),"aaa")&amp;")")</f>
        <v>12/7(水)</v>
      </c>
      <c r="I15" s="9" t="str">
        <f>IF(H15="","","℃")</f>
        <v>℃</v>
      </c>
      <c r="N15"/>
      <c r="O15" s="24"/>
      <c r="P15" s="23"/>
      <c r="Q15"/>
      <c r="R15"/>
      <c r="S15"/>
    </row>
    <row r="16" spans="2:19" ht="45" customHeight="1" thickBot="1" x14ac:dyDescent="0.45">
      <c r="B16" s="38" t="str">
        <f>IF(VLOOKUP(基本情報!$D$7,'（さわらない）体温日付'!$A$2:$O$8,11)=0,"",TEXT(VLOOKUP(基本情報!$D$7,'（さわらない）体温日付'!$A$2:$O$8,11),"m/d")&amp;"("&amp;TEXT(VLOOKUP(基本情報!$D$7,'（さわらない）体温日付'!$A$2:$O$8,11),"aaa")&amp;")")</f>
        <v>12/8(木)</v>
      </c>
      <c r="C16" s="9" t="str">
        <f>IF(B16="","","℃")</f>
        <v>℃</v>
      </c>
      <c r="D16" s="38" t="str">
        <f>IF(VLOOKUP(基本情報!$D$7,'（さわらない）体温日付'!$A$2:$O$8,10)=0,"",TEXT(VLOOKUP(基本情報!$D$7,'（さわらない）体温日付'!$A$2:$O$8,10),"m/d")&amp;"("&amp;TEXT(VLOOKUP(基本情報!$D$7,'（さわらない）体温日付'!$A$2:$O$8,10),"aaa")&amp;")")</f>
        <v>12/9(金)</v>
      </c>
      <c r="E16" s="9" t="str">
        <f>IF(D16="","","℃")</f>
        <v>℃</v>
      </c>
      <c r="F16" s="38" t="str">
        <f>IF(VLOOKUP(基本情報!$D$7,'（さわらない）体温日付'!$A$2:$O$8,9)=0,"",TEXT(VLOOKUP(基本情報!$D$7,'（さわらない）体温日付'!$A$2:$O$8,9),"m/d")&amp;"("&amp;TEXT(VLOOKUP(基本情報!$D$7,'（さわらない）体温日付'!$A$2:$O$8,9),"aaa")&amp;")")</f>
        <v>12/10(土)</v>
      </c>
      <c r="G16" s="9" t="str">
        <f>IF(F16="","","℃")</f>
        <v>℃</v>
      </c>
      <c r="H16" s="41" t="str">
        <f>IF(基本情報!$B$9="○",TEXT(基本情報!$D$8+1,"m/d")&amp;"("&amp;TEXT(基本情報!$D$8+1,"aaa")&amp;")","")</f>
        <v>12/11(日)</v>
      </c>
      <c r="I16" s="42" t="str">
        <f>IF(H16="","","℃")</f>
        <v>℃</v>
      </c>
      <c r="K16" s="1" t="s">
        <v>53</v>
      </c>
      <c r="N16"/>
      <c r="O16" s="24"/>
      <c r="P16" s="23"/>
      <c r="Q16"/>
      <c r="R16" s="28"/>
      <c r="S16"/>
    </row>
    <row r="17" spans="2:19" ht="14.25" customHeight="1" x14ac:dyDescent="0.4">
      <c r="N17"/>
      <c r="O17" s="24"/>
      <c r="P17" s="23"/>
      <c r="Q17"/>
      <c r="R17"/>
      <c r="S17"/>
    </row>
    <row r="18" spans="2:19" x14ac:dyDescent="0.4">
      <c r="B18" s="8" t="s">
        <v>62</v>
      </c>
      <c r="N18"/>
      <c r="O18" s="24"/>
      <c r="P18" s="23"/>
      <c r="Q18"/>
      <c r="R18"/>
      <c r="S18"/>
    </row>
    <row r="19" spans="2:19" s="6" customFormat="1" ht="19.5" x14ac:dyDescent="0.4">
      <c r="B19" s="99" t="s">
        <v>12</v>
      </c>
      <c r="C19" s="100"/>
      <c r="D19" s="100"/>
      <c r="E19" s="100"/>
      <c r="F19" s="100"/>
      <c r="G19" s="100"/>
      <c r="H19" s="101"/>
      <c r="I19" s="7" t="s">
        <v>11</v>
      </c>
    </row>
    <row r="20" spans="2:19" ht="23.25" customHeight="1" x14ac:dyDescent="0.4">
      <c r="B20" s="83" t="s">
        <v>10</v>
      </c>
      <c r="C20" s="84"/>
      <c r="D20" s="84"/>
      <c r="E20" s="84"/>
      <c r="F20" s="84"/>
      <c r="G20" s="84"/>
      <c r="H20" s="85"/>
      <c r="I20" s="5"/>
    </row>
    <row r="21" spans="2:19" ht="23.25" customHeight="1" x14ac:dyDescent="0.4">
      <c r="B21" s="89" t="s">
        <v>9</v>
      </c>
      <c r="C21" s="90"/>
      <c r="D21" s="90"/>
      <c r="E21" s="90"/>
      <c r="F21" s="90"/>
      <c r="G21" s="90"/>
      <c r="H21" s="91"/>
      <c r="I21" s="5"/>
    </row>
    <row r="22" spans="2:19" ht="23.25" customHeight="1" x14ac:dyDescent="0.4">
      <c r="B22" s="89" t="s">
        <v>8</v>
      </c>
      <c r="C22" s="90"/>
      <c r="D22" s="90"/>
      <c r="E22" s="90"/>
      <c r="F22" s="90"/>
      <c r="G22" s="90"/>
      <c r="H22" s="91"/>
      <c r="I22" s="5"/>
    </row>
    <row r="23" spans="2:19" ht="23.25" customHeight="1" x14ac:dyDescent="0.4">
      <c r="B23" s="83" t="s">
        <v>7</v>
      </c>
      <c r="C23" s="84"/>
      <c r="D23" s="84"/>
      <c r="E23" s="84"/>
      <c r="F23" s="84"/>
      <c r="G23" s="84"/>
      <c r="H23" s="85"/>
      <c r="I23" s="5"/>
    </row>
    <row r="24" spans="2:19" ht="23.25" customHeight="1" x14ac:dyDescent="0.4">
      <c r="B24" s="89" t="s">
        <v>6</v>
      </c>
      <c r="C24" s="90"/>
      <c r="D24" s="90"/>
      <c r="E24" s="90"/>
      <c r="F24" s="90"/>
      <c r="G24" s="90"/>
      <c r="H24" s="91"/>
      <c r="I24" s="5"/>
    </row>
    <row r="25" spans="2:19" ht="23.25" customHeight="1" x14ac:dyDescent="0.4">
      <c r="B25" s="89" t="s">
        <v>5</v>
      </c>
      <c r="C25" s="90"/>
      <c r="D25" s="90"/>
      <c r="E25" s="90"/>
      <c r="F25" s="90"/>
      <c r="G25" s="90"/>
      <c r="H25" s="91"/>
      <c r="I25" s="5"/>
    </row>
    <row r="26" spans="2:19" ht="23.25" customHeight="1" x14ac:dyDescent="0.4">
      <c r="B26" s="89" t="s">
        <v>4</v>
      </c>
      <c r="C26" s="90"/>
      <c r="D26" s="90"/>
      <c r="E26" s="90"/>
      <c r="F26" s="90"/>
      <c r="G26" s="90"/>
      <c r="H26" s="91"/>
      <c r="I26" s="5"/>
    </row>
    <row r="27" spans="2:19" ht="41.25" customHeight="1" x14ac:dyDescent="0.4">
      <c r="B27" s="89" t="s">
        <v>3</v>
      </c>
      <c r="C27" s="90"/>
      <c r="D27" s="90"/>
      <c r="E27" s="90"/>
      <c r="F27" s="90"/>
      <c r="G27" s="90"/>
      <c r="H27" s="91"/>
      <c r="I27" s="5"/>
    </row>
    <row r="28" spans="2:19" ht="28.5" x14ac:dyDescent="0.4">
      <c r="B28" s="92" t="s">
        <v>2</v>
      </c>
      <c r="C28" s="93"/>
      <c r="D28" s="93"/>
      <c r="E28" s="93"/>
      <c r="F28" s="93"/>
      <c r="G28" s="93"/>
      <c r="H28" s="93"/>
      <c r="I28" s="4"/>
    </row>
    <row r="29" spans="2:19" ht="33.75" customHeight="1" x14ac:dyDescent="0.4">
      <c r="B29" s="94"/>
      <c r="C29" s="95"/>
      <c r="D29" s="95"/>
      <c r="E29" s="95"/>
      <c r="F29" s="95"/>
      <c r="G29" s="95"/>
      <c r="H29" s="95"/>
      <c r="I29" s="3"/>
    </row>
    <row r="31" spans="2:19" ht="35.25" x14ac:dyDescent="0.4">
      <c r="B31" s="119" t="s">
        <v>27</v>
      </c>
      <c r="C31" s="119"/>
      <c r="D31" s="119"/>
      <c r="E31" s="119"/>
      <c r="F31" s="119"/>
      <c r="G31" s="119"/>
      <c r="H31" s="119"/>
      <c r="I31" s="119"/>
    </row>
    <row r="32" spans="2:19" ht="76.5" customHeight="1" x14ac:dyDescent="0.4">
      <c r="B32" s="97" t="str">
        <f>"新型コロナウイルス感染リスクがあることを承諾した上で、「"&amp;基本情報!B3&amp;"」への参加に同意します。また、感染リスクを含むあらゆるリスク、損失において参加する自身による自己責任であることに同意します。万が一、本大会に参加した選手や関係者に感染が確認された場合、調査機関へ情報開示することに同意します。"</f>
        <v>新型コロナウイルス感染リスクがあることを承諾した上で、「九州ろうきん杯第44回佐賀県U-12サッカー選手権大会」への参加に同意します。また、感染リスクを含むあらゆるリスク、損失において参加する自身による自己責任であることに同意します。万が一、本大会に参加した選手や関係者に感染が確認された場合、調査機関へ情報開示することに同意します。</v>
      </c>
      <c r="C32" s="98"/>
      <c r="D32" s="98"/>
      <c r="E32" s="98"/>
      <c r="F32" s="98"/>
      <c r="G32" s="98"/>
      <c r="H32" s="98"/>
      <c r="I32" s="98"/>
    </row>
    <row r="33" spans="2:9" ht="13.5" customHeight="1" x14ac:dyDescent="0.4"/>
    <row r="34" spans="2:9" ht="30" customHeight="1" x14ac:dyDescent="0.4">
      <c r="B34" s="21" t="s">
        <v>54</v>
      </c>
      <c r="C34" s="21"/>
      <c r="D34" s="27"/>
      <c r="E34" s="27"/>
      <c r="F34" s="27"/>
      <c r="G34" s="26"/>
      <c r="H34" s="26"/>
      <c r="I34" s="26"/>
    </row>
    <row r="35" spans="2:9" x14ac:dyDescent="0.5">
      <c r="D35" s="25"/>
      <c r="E35" s="25"/>
      <c r="F35" s="26"/>
      <c r="G35" s="43" t="str">
        <f>IF(基本情報!B9="○","(2日目）","")</f>
        <v>(2日目）</v>
      </c>
      <c r="H35" s="26"/>
      <c r="I35" s="26"/>
    </row>
    <row r="36" spans="2:9" x14ac:dyDescent="0.4">
      <c r="C36" s="21" t="s">
        <v>0</v>
      </c>
      <c r="D36" s="86" t="str">
        <f>基本情報!C10&amp;"     "&amp;基本情報!C11&amp;"年"&amp;"     "&amp;基本情報!D11&amp;基本情報!D10&amp;"     "&amp;基本情報!E11&amp;基本情報!E10</f>
        <v>西暦     2022年     10月     10日</v>
      </c>
      <c r="E36" s="86"/>
      <c r="F36" s="86"/>
      <c r="G36" s="102" t="str">
        <f>IF(基本情報!B9="○",基本情報!C10&amp;"     "&amp;基本情報!C12&amp;"年"&amp;"     "&amp;基本情報!D12&amp;基本情報!D10&amp;"     "&amp;基本情報!E12&amp;基本情報!E10,"")</f>
        <v>西暦     2022年     10月     11日</v>
      </c>
      <c r="H36" s="102"/>
      <c r="I36" s="102"/>
    </row>
  </sheetData>
  <mergeCells count="26">
    <mergeCell ref="B24:H24"/>
    <mergeCell ref="B19:H19"/>
    <mergeCell ref="B20:H20"/>
    <mergeCell ref="B21:H21"/>
    <mergeCell ref="B22:H22"/>
    <mergeCell ref="B23:H23"/>
    <mergeCell ref="D36:F36"/>
    <mergeCell ref="G36:I36"/>
    <mergeCell ref="B25:H25"/>
    <mergeCell ref="B26:H26"/>
    <mergeCell ref="B27:H27"/>
    <mergeCell ref="B28:H29"/>
    <mergeCell ref="B31:I31"/>
    <mergeCell ref="B32:I32"/>
    <mergeCell ref="B2:I2"/>
    <mergeCell ref="B3:I3"/>
    <mergeCell ref="B4:I4"/>
    <mergeCell ref="C7:E7"/>
    <mergeCell ref="G7:I7"/>
    <mergeCell ref="C11:I11"/>
    <mergeCell ref="G8:G9"/>
    <mergeCell ref="H8:I9"/>
    <mergeCell ref="C10:I10"/>
    <mergeCell ref="F8:F9"/>
    <mergeCell ref="C9:E9"/>
    <mergeCell ref="C8:E8"/>
  </mergeCells>
  <phoneticPr fontId="3"/>
  <printOptions horizontalCentered="1"/>
  <pageMargins left="0.59055118110236227" right="0.59055118110236227" top="0.39370078740157483" bottom="0.3937007874015748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
  <sheetViews>
    <sheetView workbookViewId="0">
      <selection activeCell="I10" sqref="I10"/>
    </sheetView>
  </sheetViews>
  <sheetFormatPr defaultRowHeight="18.75" x14ac:dyDescent="0.4"/>
  <sheetData>
    <row r="1" spans="1:15" x14ac:dyDescent="0.4">
      <c r="B1">
        <v>1</v>
      </c>
      <c r="C1">
        <v>2</v>
      </c>
      <c r="D1">
        <v>3</v>
      </c>
      <c r="E1">
        <v>4</v>
      </c>
      <c r="F1">
        <v>5</v>
      </c>
      <c r="G1">
        <v>6</v>
      </c>
      <c r="H1">
        <v>7</v>
      </c>
      <c r="I1">
        <v>8</v>
      </c>
      <c r="J1">
        <v>9</v>
      </c>
      <c r="K1">
        <v>10</v>
      </c>
      <c r="L1">
        <v>11</v>
      </c>
      <c r="M1">
        <v>12</v>
      </c>
      <c r="N1">
        <v>13</v>
      </c>
      <c r="O1">
        <v>14</v>
      </c>
    </row>
    <row r="2" spans="1:15" x14ac:dyDescent="0.4">
      <c r="A2">
        <v>1</v>
      </c>
      <c r="B2" s="28"/>
      <c r="C2" s="28"/>
      <c r="D2" s="28"/>
      <c r="E2" s="28"/>
      <c r="F2" s="28"/>
      <c r="G2" s="28"/>
      <c r="H2" s="28"/>
      <c r="I2" s="28"/>
      <c r="J2" s="28"/>
      <c r="K2" s="28"/>
      <c r="L2" s="28"/>
      <c r="M2" s="28"/>
      <c r="N2" s="28"/>
      <c r="O2" s="28">
        <f>基本情報!$D$8</f>
        <v>44905</v>
      </c>
    </row>
    <row r="3" spans="1:15" x14ac:dyDescent="0.4">
      <c r="A3">
        <v>2</v>
      </c>
      <c r="B3" s="28"/>
      <c r="C3" s="28"/>
      <c r="D3" s="28"/>
      <c r="E3" s="28"/>
      <c r="F3" s="28"/>
      <c r="G3" s="28"/>
      <c r="H3" s="28"/>
      <c r="I3" s="28"/>
      <c r="J3" s="28"/>
      <c r="K3" s="28"/>
      <c r="L3" s="28"/>
      <c r="M3" s="28"/>
      <c r="N3" s="28">
        <f>基本情報!$D$8</f>
        <v>44905</v>
      </c>
      <c r="O3" s="28">
        <f>基本情報!$D$8-1</f>
        <v>44904</v>
      </c>
    </row>
    <row r="4" spans="1:15" x14ac:dyDescent="0.4">
      <c r="A4">
        <v>3</v>
      </c>
      <c r="B4" s="28"/>
      <c r="C4" s="28"/>
      <c r="D4" s="28"/>
      <c r="E4" s="28"/>
      <c r="F4" s="28"/>
      <c r="G4" s="28"/>
      <c r="H4" s="28"/>
      <c r="I4" s="28"/>
      <c r="J4" s="28"/>
      <c r="K4" s="28"/>
      <c r="L4" s="28"/>
      <c r="M4" s="28">
        <f>基本情報!$D$8</f>
        <v>44905</v>
      </c>
      <c r="N4" s="28">
        <f>基本情報!$D$8-1</f>
        <v>44904</v>
      </c>
      <c r="O4" s="28">
        <f>基本情報!$D$8-2</f>
        <v>44903</v>
      </c>
    </row>
    <row r="5" spans="1:15" x14ac:dyDescent="0.4">
      <c r="A5">
        <v>4</v>
      </c>
      <c r="B5" s="28"/>
      <c r="C5" s="28"/>
      <c r="D5" s="28"/>
      <c r="E5" s="28"/>
      <c r="F5" s="28"/>
      <c r="G5" s="28"/>
      <c r="H5" s="28"/>
      <c r="I5" s="28"/>
      <c r="J5" s="28"/>
      <c r="K5" s="28"/>
      <c r="L5" s="28">
        <f>基本情報!$D$8</f>
        <v>44905</v>
      </c>
      <c r="M5" s="28">
        <f>基本情報!$D$8-1</f>
        <v>44904</v>
      </c>
      <c r="N5" s="28">
        <f>基本情報!$D$8-2</f>
        <v>44903</v>
      </c>
      <c r="O5" s="28">
        <f>基本情報!$D$8-3</f>
        <v>44902</v>
      </c>
    </row>
    <row r="6" spans="1:15" x14ac:dyDescent="0.4">
      <c r="A6">
        <v>5</v>
      </c>
      <c r="B6" s="28"/>
      <c r="C6" s="28"/>
      <c r="D6" s="28"/>
      <c r="E6" s="28"/>
      <c r="F6" s="28"/>
      <c r="G6" s="28"/>
      <c r="H6" s="28"/>
      <c r="I6" s="28"/>
      <c r="J6" s="28"/>
      <c r="K6" s="28">
        <f>基本情報!$D$8</f>
        <v>44905</v>
      </c>
      <c r="L6" s="28">
        <f>基本情報!$D$8-1</f>
        <v>44904</v>
      </c>
      <c r="M6" s="28">
        <f>基本情報!$D$8-2</f>
        <v>44903</v>
      </c>
      <c r="N6" s="28">
        <f>基本情報!$D$8-3</f>
        <v>44902</v>
      </c>
      <c r="O6" s="28">
        <f>基本情報!$D$8-4</f>
        <v>44901</v>
      </c>
    </row>
    <row r="7" spans="1:15" x14ac:dyDescent="0.4">
      <c r="A7">
        <v>6</v>
      </c>
      <c r="B7" s="28"/>
      <c r="C7" s="28"/>
      <c r="D7" s="28"/>
      <c r="E7" s="28"/>
      <c r="F7" s="28"/>
      <c r="G7" s="28"/>
      <c r="H7" s="28"/>
      <c r="I7" s="28"/>
      <c r="J7" s="28">
        <f>基本情報!$D$8</f>
        <v>44905</v>
      </c>
      <c r="K7" s="28">
        <f>基本情報!$D$8-1</f>
        <v>44904</v>
      </c>
      <c r="L7" s="28">
        <f>基本情報!$D$8-2</f>
        <v>44903</v>
      </c>
      <c r="M7" s="28">
        <f>基本情報!$D$8-3</f>
        <v>44902</v>
      </c>
      <c r="N7" s="28">
        <f>基本情報!$D$8-4</f>
        <v>44901</v>
      </c>
      <c r="O7" s="28">
        <f>基本情報!$D$8-5</f>
        <v>44900</v>
      </c>
    </row>
    <row r="8" spans="1:15" x14ac:dyDescent="0.4">
      <c r="A8">
        <v>7</v>
      </c>
      <c r="B8" s="28"/>
      <c r="C8" s="28"/>
      <c r="D8" s="28"/>
      <c r="E8" s="28"/>
      <c r="F8" s="28"/>
      <c r="G8" s="28"/>
      <c r="H8" s="28"/>
      <c r="I8" s="28">
        <f>基本情報!$D$8</f>
        <v>44905</v>
      </c>
      <c r="J8" s="28">
        <f>基本情報!$D$8-1</f>
        <v>44904</v>
      </c>
      <c r="K8" s="28">
        <f>基本情報!$D$8-2</f>
        <v>44903</v>
      </c>
      <c r="L8" s="28">
        <f>基本情報!$D$8-3</f>
        <v>44902</v>
      </c>
      <c r="M8" s="28">
        <f>基本情報!$D$8-4</f>
        <v>44901</v>
      </c>
      <c r="N8" s="28">
        <f>基本情報!$D$8-5</f>
        <v>44900</v>
      </c>
      <c r="O8" s="28">
        <f>基本情報!$D$8-6</f>
        <v>44899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健康チェックシート（選手用）</vt:lpstr>
      <vt:lpstr>健康チェックシート（指導者用）</vt:lpstr>
      <vt:lpstr>（さわらない）体温日付</vt:lpstr>
      <vt:lpstr>'健康チェックシート（指導者用）'!Print_Area</vt:lpstr>
      <vt:lpstr>'健康チェックシート（選手用）'!Print_Area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優子</dc:creator>
  <cp:lastModifiedBy>wst04</cp:lastModifiedBy>
  <cp:lastPrinted>2022-12-09T22:26:33Z</cp:lastPrinted>
  <dcterms:created xsi:type="dcterms:W3CDTF">2020-08-05T01:52:27Z</dcterms:created>
  <dcterms:modified xsi:type="dcterms:W3CDTF">2022-12-09T22:26:41Z</dcterms:modified>
</cp:coreProperties>
</file>